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5480" windowHeight="11640" activeTab="0"/>
  </bookViews>
  <sheets>
    <sheet name="BoQ blanc" sheetId="1" r:id="rId1"/>
  </sheets>
  <definedNames>
    <definedName name="OLE_LINK1" localSheetId="0">'BoQ blanc'!#REF!</definedName>
    <definedName name="_xlnm.Print_Area" localSheetId="0">'BoQ blanc'!$A$1:$G$135</definedName>
  </definedNames>
  <calcPr fullCalcOnLoad="1"/>
</workbook>
</file>

<file path=xl/sharedStrings.xml><?xml version="1.0" encoding="utf-8"?>
<sst xmlns="http://schemas.openxmlformats.org/spreadsheetml/2006/main" count="329" uniqueCount="235">
  <si>
    <t>No</t>
  </si>
  <si>
    <t>kg</t>
  </si>
  <si>
    <t xml:space="preserve">   14/20 cm, L = 2,84 cm  (n = 46)</t>
  </si>
  <si>
    <t>II</t>
  </si>
  <si>
    <t>I</t>
  </si>
  <si>
    <t>m</t>
  </si>
  <si>
    <t xml:space="preserve"> OD25 (Ф3/4“)</t>
  </si>
  <si>
    <t>Description</t>
  </si>
  <si>
    <t>HYDRO-CONSTRUCTION WORKS</t>
  </si>
  <si>
    <t>Marking the port</t>
  </si>
  <si>
    <t xml:space="preserve">   10/20 cm, L = 2.75 cm (n = 44)</t>
  </si>
  <si>
    <t>- Main access platform - beams</t>
  </si>
  <si>
    <t xml:space="preserve">   14/20 cm, L = 2.99 cm  (n = 22)</t>
  </si>
  <si>
    <t>Secondary access platform - beams</t>
  </si>
  <si>
    <t xml:space="preserve">   10/20 cm, L = 2.75 cm (n = 6)</t>
  </si>
  <si>
    <t xml:space="preserve">   14/20 cm, L = 1.65 cm  (n = 8)</t>
  </si>
  <si>
    <t xml:space="preserve"> - Horizontal bracing (M. A. pl. ) - in water</t>
  </si>
  <si>
    <t xml:space="preserve">   6/20 cm, L = 3.23 cm  (n = 36)</t>
  </si>
  <si>
    <t xml:space="preserve"> - Horizontal bracing (M. A. pl. ) - on land</t>
  </si>
  <si>
    <t xml:space="preserve">   6/20 cm, L = 2.85 cm  (n = 10)</t>
  </si>
  <si>
    <t xml:space="preserve"> - Horizontal bracing (S. A. pl. )</t>
  </si>
  <si>
    <t xml:space="preserve">   6/20 cm, L = 2.33 cm  (n = 8)</t>
  </si>
  <si>
    <t xml:space="preserve">   6/20 cm, L = 3.58 cm  (n = 44)</t>
  </si>
  <si>
    <t xml:space="preserve"> - Vertical bracings (lift)</t>
  </si>
  <si>
    <t xml:space="preserve">   10/20 cm, L = 5.40 cm  (n = 4)</t>
  </si>
  <si>
    <t xml:space="preserve"> - Boards (flooring)</t>
  </si>
  <si>
    <t xml:space="preserve">   3,8/20 cm, L = 2.85 cm  (n = 334)</t>
  </si>
  <si>
    <t xml:space="preserve">   3,8/20 cm, L = 1.65 cm  (n = 47)</t>
  </si>
  <si>
    <t xml:space="preserve">   14/30 cm, L = 0.165 m  (n = 106)</t>
  </si>
  <si>
    <t xml:space="preserve"> - L 75.100.7 profile L = 0.10 m (n = 288)</t>
  </si>
  <si>
    <t xml:space="preserve"> - U 140 profile L = 0.48 m (n = 60)</t>
  </si>
  <si>
    <t xml:space="preserve"> - for D = 25.00 cm pickets</t>
  </si>
  <si>
    <t xml:space="preserve"> - for D = 30.00 cm pickets</t>
  </si>
  <si>
    <t xml:space="preserve"> - for D = 25.00 cm pickets (n = 53)</t>
  </si>
  <si>
    <t xml:space="preserve"> - for D = 30.00 cm pickets (n = 4)</t>
  </si>
  <si>
    <t xml:space="preserve">Production and installation of steel decorative caps. </t>
  </si>
  <si>
    <t xml:space="preserve"> - М20 5.8 plate</t>
  </si>
  <si>
    <t xml:space="preserve"> - М20 8.8 L = 645 mm screw</t>
  </si>
  <si>
    <t xml:space="preserve"> -  М20 8.8 screw nut</t>
  </si>
  <si>
    <t xml:space="preserve"> - Self-tapping screw М10х199</t>
  </si>
  <si>
    <t xml:space="preserve"> - М12 8.8 L = 190 mm screw</t>
  </si>
  <si>
    <t xml:space="preserve"> -  М12 5.8 plate</t>
  </si>
  <si>
    <t xml:space="preserve"> -  М12 8.8 screw nut</t>
  </si>
  <si>
    <t xml:space="preserve"> - М14 8.8 L = 470 mm screw nut</t>
  </si>
  <si>
    <t xml:space="preserve"> -  М14 8.8 L = 500 mm screw</t>
  </si>
  <si>
    <t xml:space="preserve"> - М14 8.8 L = 600 mm screw</t>
  </si>
  <si>
    <t xml:space="preserve"> -  М14 8.8 L = 190 mm screw</t>
  </si>
  <si>
    <t xml:space="preserve"> - М14 8.8 L = 300 mm screw</t>
  </si>
  <si>
    <t xml:space="preserve"> -  М14 8.8 screw nut</t>
  </si>
  <si>
    <t>- Impregnated cloth</t>
  </si>
  <si>
    <t>Testing the supply pipeline</t>
  </si>
  <si>
    <t xml:space="preserve"> - Vertical bracings (M. A. pl + S. A. pl.)</t>
  </si>
  <si>
    <t xml:space="preserve"> - Cheeks (hard wood) (M. A. pl. + S. A. pl)</t>
  </si>
  <si>
    <t>Marking the route of the water inflow pipes from the connection point to the start of the platform.</t>
  </si>
  <si>
    <t>Supply, transportation and installation of steel zinc-plated profiles. .</t>
  </si>
  <si>
    <t xml:space="preserve">To save the head of the pill from splitting while being hammered into the ground, a steel crown - cap is to be placed, with a depth of h &gt; 10 cm and a thickness of d &gt; 6 mm. Once the piles are driven deep enough, the part of the pill that is higher than necessary is cut down to the right height, removing the most upper part that would anyway be damaged by the hammering and placing a decorative metal "cap". The pillsare with the following dimensions and driving position: </t>
  </si>
  <si>
    <t xml:space="preserve"> - Ф25 cm - driving in water (work on floating platform in the lake). Mid length of driving into the ground                 H1 = 5.50 m. Mid length of a finished piill Hpill  = 8.97 m.</t>
  </si>
  <si>
    <t xml:space="preserve">Supply, transportation and installation of steel zinc-plated screws, plates and screw nuts. </t>
  </si>
  <si>
    <t xml:space="preserve">Supply, transport and installation of a protective hood made of round steel profiles minimized and painted in 2 layers; together with a protective impregnated cloth. </t>
  </si>
  <si>
    <t>Rough and fine planning the trench bottom.</t>
  </si>
  <si>
    <t>Backfilling the trench with selected material from the excavation by compaction in layers max 30 cm</t>
  </si>
  <si>
    <t xml:space="preserve">Supply, transportation and installation of polypropylene HDPE PN10 SN8 pipes in thetrench, from the connection point to the start of the platform. </t>
  </si>
  <si>
    <t xml:space="preserve">Supply, transportation and installation of polypropylene HDPE PN10 SN8 pipes below the access platforms, complete with the joining material and joints for holding the pipes together. </t>
  </si>
  <si>
    <t xml:space="preserve"> - Ф25 cm - driving into dry earth. Mid length of hammering into the ground  H1 = 5.50 m. Mid length of a finished pill Hpill = 7/42 m.</t>
  </si>
  <si>
    <t>- C25A;3P;6KA automatic fuse</t>
  </si>
  <si>
    <t>- B16A;1P;6KA automatic fuse</t>
  </si>
  <si>
    <t>- B6A;1P;6KA automatic fuse</t>
  </si>
  <si>
    <t xml:space="preserve">- 24 hr/15 min. time relay </t>
  </si>
  <si>
    <t>- 26-51-10P/K switch</t>
  </si>
  <si>
    <t>m’</t>
  </si>
  <si>
    <t xml:space="preserve">The board is equipped with: </t>
  </si>
  <si>
    <t>1x power differential joint Fio 25/0,03A</t>
  </si>
  <si>
    <t>1х С16А;3Р;6КА automatic fuse</t>
  </si>
  <si>
    <t>3х С16А; 1Р; 6КА automatic fuse</t>
  </si>
  <si>
    <t>2х С10А; 1Р; 6КА automatic fuse</t>
  </si>
  <si>
    <t>2х 2G-10-90/U switches</t>
  </si>
  <si>
    <t>1х 3х380V:16A five-pole connection, built-in, industrial type</t>
  </si>
  <si>
    <t>3х 230V; 16А; three-pole connection, built-in, industrial type</t>
  </si>
  <si>
    <t xml:space="preserve">A full set is paid for per piece. </t>
  </si>
  <si>
    <t>LS</t>
  </si>
  <si>
    <t xml:space="preserve">Supply, installing and connecting the following equipment to the existing switchboard (foreseen in the project for networking the space about the port): </t>
  </si>
  <si>
    <t>Excavation and backfilling of cable trench in layers 0.6x1.2m</t>
  </si>
  <si>
    <t>Supply and installation of a H07-RNF-5G6mm2 cable from NRO to PRO, partially into a trench and in a corrugated PVC Ф32m’ pipe</t>
  </si>
  <si>
    <t>Supply and laying a H07-RNF-5Gamm2 cable for an external lighting light. The cable is laid in a length of 18m in a ready-made ground ditch and a plastic flexible and UV resistant pipe.</t>
  </si>
  <si>
    <t>Supply and installation of PVC cable duct Ф32m’ pipe, complete with bends and joints. The pipe is installed on the side of the lower central 14x20 cm wooden beam, according to the detail enclosed.</t>
  </si>
  <si>
    <t xml:space="preserve">Supply and installation of a plastic flexible UV resistant Ф23 pipe, complete with joints. The pipe is installed on the inner side of the 10x20cm wooden beam, above which the lights are mounted as per the details enclosed. </t>
  </si>
  <si>
    <t xml:space="preserve">Supply and installing a P/L-Y-1x35 conductor line for grounding the metal poles and the connection board. The conductor is laid in parallel with the flexible pipe, on plastic supporters and is fixed to the plate on the external lighting metal pole with an appropriate cable boot. The average length of the connections is 7.2m. A full set is paid for per piece. </t>
  </si>
  <si>
    <t xml:space="preserve">Supply and installation of zinc-plated FeZn30x4mm tape into a ready-made ground ditch, from NRO to the beginning of the port. </t>
  </si>
  <si>
    <t>A connection box with 5 line terminals of 2.5mm2 for both entry and exit, as well as a B10A 1P automatic fuse wired to the light with NYY-3x1.5mm2 is built into the pole. The pole is mounted on a wooden construction plate using accessory material such as a metal zinc-plated 250х10х3mm plate and two 75х100х3mm plates, two Ф=14, L=30 bars on both ends processed to have machine-made M14/50 screw lines, two M14/60 screw nuts and other small material. All accessory materials are to be hot zinc-plated and then painted in grey color, electrostatical (the mounting is done in accordance with the details enclosed)</t>
  </si>
  <si>
    <t>Production and installation of steel shoes made of steel sheet d=6-8 mm and  h=1.25 d for D = 25,00 cm pickets</t>
  </si>
  <si>
    <t xml:space="preserve">Production and installation of steel rings (steel crown - cap with a depth of h&gt;10 cm and a thickness of d&gt;6 mm). </t>
  </si>
  <si>
    <t xml:space="preserve"> -  50.50.5 (SG = 101 kg ) plate</t>
  </si>
  <si>
    <t xml:space="preserve"> - Ф76.1 mm  d = 3.2 mm  L = 130.00 m</t>
  </si>
  <si>
    <t xml:space="preserve"> - Ф114.3 mm  d = 4.0 mm  L = 51.64 m</t>
  </si>
  <si>
    <t xml:space="preserve"> - Ф159.0 mm  d = 4.0 mm  L = 24.50 m</t>
  </si>
  <si>
    <r>
      <t>m</t>
    </r>
    <r>
      <rPr>
        <vertAlign val="superscript"/>
        <sz val="10"/>
        <rFont val="Arial"/>
        <family val="2"/>
      </rPr>
      <t>3</t>
    </r>
  </si>
  <si>
    <r>
      <t>m</t>
    </r>
    <r>
      <rPr>
        <vertAlign val="superscript"/>
        <sz val="10"/>
        <rFont val="Arial"/>
        <family val="2"/>
      </rPr>
      <t>2</t>
    </r>
  </si>
  <si>
    <t xml:space="preserve"> - Ф30 cm -driving in water (work on floating platform in the lake). Mid length of drivring into the ground H1 = 5.50 m.  Mid length of a finished pill Hpill = 9.83 m.</t>
  </si>
  <si>
    <t xml:space="preserve">Supply and installing material, mounting and connecting the cables on both sides (in PRO and connection boxes for the boat lift). H07-RNF-3x2.5mm2 cable, laid in a plastic-plated Ф23 “SAPPA” pipe (the basic project envisages a boat lift with two ax1KS motors). 
The completion of this position is to be harmonized with the boat lift to be procured. For a full set - cable, protection pipe, installation and connection works - the price paid is per meter of length. </t>
  </si>
  <si>
    <t xml:space="preserve">Supply and installation of an external lighting pole of H=2.5m Ф1=100mm, Ф2=60mm and with a Ф-250, d=3mm anchor plate and a protective cap for such plate. </t>
  </si>
  <si>
    <t>SUMMARY</t>
  </si>
  <si>
    <t>ELECTICAL WORKS</t>
  </si>
  <si>
    <t>VAT 18%</t>
  </si>
  <si>
    <t>Grand total</t>
  </si>
  <si>
    <t>SUBTOTAL 1</t>
  </si>
  <si>
    <t xml:space="preserve">Supply and installation of a light for external lighting, a light similar to an “ASTRA1” type with a E27 light base, energy saving bulb of 60W; 4300lum, adjusted for “planting” onto a 60mm-diameter pole (the mounting is done according to the details enclosed). </t>
  </si>
  <si>
    <t>1. Обележување на пристаништето.</t>
  </si>
  <si>
    <t>За заштита на главата на колот од расцветување за време на побивањето да се постави челична гривна - капа со длабочина h &gt; 10 cm и дебелина d &gt; 6 mm. Одкако коловите ке се набијат до потребната длабочина, колот кој е со висина нешто поголема од потребната висина се отсекува до потребната висина со што горниот дел кој што најверојатно би бил малку оштетен од ударите при побивањето се отстранува и се поставува украсна заштитна металнa “капа”. Шиповите (коловите) се со следните димензии и местоположба на побивање:</t>
  </si>
  <si>
    <t xml:space="preserve"> - Ф25 cm - набивање на суво. Средна должина на набивање во терен                H1 = 5,50 m. Средна должина на завршен кол Hкол = 7,42 m.</t>
  </si>
  <si>
    <t xml:space="preserve"> - Ф25 cm - набивање во вода (работа на пливачка платформа во езеро). Средна должина на набивање во терен                H1 = 5,50 m. Средна должина на завршен кол Hкол = 8,97 m.</t>
  </si>
  <si>
    <t xml:space="preserve"> - Ф30 cm - набивање во вода (работа на пливачка платформа во езеро). Средна должина на набивање во терен                H1 = 5,50 m. Средна должина на завршен кол Hкол = 9,83 m.</t>
  </si>
  <si>
    <t xml:space="preserve"> - Главна пристапна платформа - греди</t>
  </si>
  <si>
    <t xml:space="preserve">   10/20 cm, L = 2,75 cm (n = 44)</t>
  </si>
  <si>
    <t xml:space="preserve">   14/20 cm, L = 2,99 cm  (n = 22)</t>
  </si>
  <si>
    <t xml:space="preserve"> - Секунд. пристапна платформа - греди</t>
  </si>
  <si>
    <t xml:space="preserve">   10/20 cm, L = 2,75 cm (n = 6)</t>
  </si>
  <si>
    <t xml:space="preserve">   14/20 cm, L = 1,65 cm  (n = 8)</t>
  </si>
  <si>
    <t xml:space="preserve"> - Спрегови попречни (Г.П.Пл.) - во вода</t>
  </si>
  <si>
    <t xml:space="preserve">   6/20 cm, L = 3,23 cm  (n = 36)</t>
  </si>
  <si>
    <t xml:space="preserve"> - Спрегови попречни (Г.П.Пл.) - на суво</t>
  </si>
  <si>
    <t xml:space="preserve">   6/20 cm, L = 2,85 cm  (n = 10)</t>
  </si>
  <si>
    <t xml:space="preserve"> - Спрегови попречни (С.П.Пл.) </t>
  </si>
  <si>
    <t xml:space="preserve">   6/20 cm, L = 2,33 cm  (n = 8)</t>
  </si>
  <si>
    <t xml:space="preserve"> - Спрегови подолжни (Г.П.Пл.+ С.П.Пл.)</t>
  </si>
  <si>
    <t xml:space="preserve">   6/20 cm, L = 3,58 cm  (n = 44)</t>
  </si>
  <si>
    <t xml:space="preserve"> - Спрегови подолжни (Лифт)</t>
  </si>
  <si>
    <t xml:space="preserve">   10/20 cm, L = 5,40 cm  (n = 4)</t>
  </si>
  <si>
    <t xml:space="preserve"> - Даски (под)</t>
  </si>
  <si>
    <t xml:space="preserve">   3,8/20 cm, L = 2,85 cm  (n = 334)</t>
  </si>
  <si>
    <t xml:space="preserve">   3,8/20 cm, L = 1,65 cm  (n = 47)</t>
  </si>
  <si>
    <t xml:space="preserve"> - Образи (тврдо дрво)  (Г.П.Пл.+С.П.Пл.)</t>
  </si>
  <si>
    <t xml:space="preserve">   14/30 cm, L = 0,165 m  (n = 106)</t>
  </si>
  <si>
    <t>Набавка, транспорт и монтажа на челични поцинкувани профили.</t>
  </si>
  <si>
    <t xml:space="preserve"> - U 140 профил L = 0,48 m (n = 60)</t>
  </si>
  <si>
    <t xml:space="preserve"> - L 75.100.7 профил L = 0,10 m (n = 288)</t>
  </si>
  <si>
    <t xml:space="preserve"> - за шипови D = 25,00 cm.</t>
  </si>
  <si>
    <t xml:space="preserve"> - за шипови D = 30,00 cm</t>
  </si>
  <si>
    <t>Обележување на на трасата на доводот за вода од приклучната точка до почетокот на платформата.</t>
  </si>
  <si>
    <t>Грубо и фино планирање на дното на ровот.</t>
  </si>
  <si>
    <t>Поставување на трака за обележување.</t>
  </si>
  <si>
    <t>Набавка, транспорт и монтажа на полипропиленски водоводни цевки во ровот од приклучната точка до почетокот на платформата.</t>
  </si>
  <si>
    <t>Набавка, транспорт и монтажа на полипропиленски водоводни цевки под пристапните платформи, комплет со споен материјал и шелни за прицврстување (носење) на цевките.</t>
  </si>
  <si>
    <t>Набавка на опрема, вградување и поврзување, во постоечки разводен ормар (предвиден со проект за умрежување на просторот околу пристаниште) на следната опрема:</t>
  </si>
  <si>
    <t xml:space="preserve">   - Автоматски осигурач С25А;3Р;6КА</t>
  </si>
  <si>
    <t xml:space="preserve">   - Автоматски осигурач В16А; 1Р; 6КА</t>
  </si>
  <si>
    <t xml:space="preserve">   - Автоматски осигурач В6А; 1Р; 6КА</t>
  </si>
  <si>
    <t xml:space="preserve">   - Временско Реле 24часа/15мин</t>
  </si>
  <si>
    <t xml:space="preserve">   - Прекинувач 26-51-10Р/К</t>
  </si>
  <si>
    <t>Набавка и полагање на кабел од NRO до PRO, тип H07-RNF-5G6mm2 делумно во готов земјен ров и во крута јувидур цевка Ф32</t>
  </si>
  <si>
    <t>Набавка и полагање на кабел, за светилка за надворешно осветление тип H07-RNF-5G2,5mm2. Кабелот се полага 18м. Во готов земјен ров, и во пластично совитливо црево отпорно на UV зрачење.</t>
  </si>
  <si>
    <t>Набавка и монтажа на крута јубидур цевка Ф32, комплет со колена и шелни. Цевката се монтира на бочната страна од долната централна дрвена греда 14џ20цм, према приложен детаљ.</t>
  </si>
  <si>
    <t>Набавка и монтаќа на пластично совитливо црево Ф23, отпорно на UV зраци, комплет со шелни. Цревото се монтира на внатрешна страна од дрвена греда 10х20см над која се монтираат светилките према приложен детаљ.</t>
  </si>
  <si>
    <t>Набавка и полагање на вод P/L-Y-1x35 за заземјување на металните столбови и приклучното ормарче. Проводникот се поставува паралелно со совитливото црево, на пластични опфатници и со соддветна кабел папуча се спојува на анерната плоча на металниот столб за надворешно осветлување. Проечна должина на врските е 7,2м. За се комплет се плаќа од бр.</t>
  </si>
  <si>
    <t>Набавка и полагање на поцинкувабна лента FeZn30x4mm во готов земјен ров од NRO до почеток на пристаниште.</t>
  </si>
  <si>
    <t xml:space="preserve">Набавка на материјал, изработка и монтажа на приклучно-доводен ормар. 
Ормарот е метален од лим со дебелина од 2мм2, поставен на постоље со двојна врата. Затворениот ормар е со степен на заштита IP65,а при отварање на надворешнаата врата IP43. 
</t>
  </si>
  <si>
    <t>Ормарот е опремен со:</t>
  </si>
  <si>
    <t>1х Струјна диференцијална склопка Fio 25/0,03A</t>
  </si>
  <si>
    <t>3х Трополна приклучница 230V; 16А; вградна, индустриски тип</t>
  </si>
  <si>
    <t xml:space="preserve">Бртвеници, редни клеми и друг ситен монтажен материјал кој не е специфициран. </t>
  </si>
  <si>
    <t>За се комплет се плаќа од број.</t>
  </si>
  <si>
    <t xml:space="preserve">Набавка и монтажа на столб за надводрешно осветлување H=2,5m Ф1=100мм, Ф2=60мм со анкерна плоча Ф-250, d=3mm и заштитна капа за анкерна плоча. </t>
  </si>
  <si>
    <t xml:space="preserve">Ви стилбот е вградена приклучна кутија со 5 редни клеми 2,5мм2 за влез и излен како и автоматски осигурач B10A 1P и ожилена до светилка со NYY-3x1,5mm2. Столбот се монтира на плато-дрвен конструкција со користење на помошен материјал како пто се метална поцинкувана плоча 250х10х3мм и две плочу 75х100х3мм, две шипки Ф=14, L=30 на двата краја обработени со машински навој М14/50, две навртки со завртка М14/60 и друг ситен материјал. Сите помошни маеријали да бидат топло поцинкувани а потоа офарбани во сива боја, електростатски (монтажа се изведува према приложени детаљи), </t>
  </si>
  <si>
    <t>Набавка монтажа на светилка за надворешно осветление, праковска светилка слична на тип „ASTRA1“со фасонка Е27, штедлива сијалица од 60W; 4300lum, приспосоебена нза нонажа „насадување“ на столб со дијаметар од 60мм. (монтажата се изведува према приложени детаљи).</t>
  </si>
  <si>
    <r>
      <t xml:space="preserve">Изработка и монтажа на челични папучи од челичен лим </t>
    </r>
    <r>
      <rPr>
        <sz val="10"/>
        <rFont val="GreekC"/>
        <family val="0"/>
      </rPr>
      <t>d</t>
    </r>
    <r>
      <rPr>
        <sz val="10"/>
        <rFont val="Arial"/>
        <family val="2"/>
      </rPr>
      <t>=6-8 mm и длабочина h=1.25 d за шипови D = 25,00 cm.</t>
    </r>
  </si>
  <si>
    <t xml:space="preserve">Изработка и монтажа на челични прстени (челична гривна - капа со длабочина h&gt;10 cm и дебелина                               d&gt;6 mm). </t>
  </si>
  <si>
    <t xml:space="preserve"> - за шипови D = 25,00 cm (n = 53)</t>
  </si>
  <si>
    <t xml:space="preserve"> - за шипови D = 30,00 cm (n = 4)</t>
  </si>
  <si>
    <t xml:space="preserve">Изработка и монтажа на челични украсни капи. </t>
  </si>
  <si>
    <t>Набавка, транспорт и монтажа на челични поцинкувани завртки, плочки и навртки.</t>
  </si>
  <si>
    <t xml:space="preserve"> - Завртка М20 8.8 L = 645 mm</t>
  </si>
  <si>
    <t xml:space="preserve"> - Плочка М20 5.8</t>
  </si>
  <si>
    <t xml:space="preserve"> - Навртка М20 8.8 </t>
  </si>
  <si>
    <t xml:space="preserve"> - Саморезна завртка М10х199</t>
  </si>
  <si>
    <t xml:space="preserve"> - Завртка М12 8.8 L = 190 mm</t>
  </si>
  <si>
    <t xml:space="preserve"> - Плочка М12 5.8</t>
  </si>
  <si>
    <t xml:space="preserve"> - Навртка М12 8.8 </t>
  </si>
  <si>
    <t xml:space="preserve"> - Завртка М14 8.8 L = 470 mm</t>
  </si>
  <si>
    <t xml:space="preserve"> - Завртка М14 8.8 L = 500 mm</t>
  </si>
  <si>
    <t xml:space="preserve"> - Завртка М14 8.8 L = 600 mm</t>
  </si>
  <si>
    <t xml:space="preserve"> - Завртка М14 8.8 L = 190 mm</t>
  </si>
  <si>
    <t xml:space="preserve"> - Завртка М14 8.8 L = 300 mm</t>
  </si>
  <si>
    <t xml:space="preserve"> - Навртка М14 8.8 </t>
  </si>
  <si>
    <r>
      <t xml:space="preserve"> - Плочка 50.50.5 (</t>
    </r>
    <r>
      <rPr>
        <sz val="10"/>
        <rFont val="GreekC"/>
        <family val="0"/>
      </rPr>
      <t>S</t>
    </r>
    <r>
      <rPr>
        <sz val="10"/>
        <rFont val="Arial"/>
        <family val="2"/>
      </rPr>
      <t>G = 101 kg )</t>
    </r>
  </si>
  <si>
    <t xml:space="preserve">Набавка, транспорт, изработка и монтажа на заштитна надстрешница од округли челични профили минизирани во 2 слоја и фарбани во 2 слоја, комплет со заштитно импрегнирано платно. </t>
  </si>
  <si>
    <t xml:space="preserve"> - Импрегнирано платно</t>
  </si>
  <si>
    <t>Изработка на насип на почетокот на пристапната платформа од дробеник со набивање во слоеви.</t>
  </si>
  <si>
    <r>
      <t xml:space="preserve"> - Ф76.1 mm  </t>
    </r>
    <r>
      <rPr>
        <sz val="10"/>
        <rFont val="GreekC"/>
        <family val="0"/>
      </rPr>
      <t xml:space="preserve">d </t>
    </r>
    <r>
      <rPr>
        <sz val="10"/>
        <rFont val="Arial"/>
        <family val="2"/>
      </rPr>
      <t>= 3.2 mm  L = 130.00 m</t>
    </r>
  </si>
  <si>
    <r>
      <t xml:space="preserve"> - Ф114.3 mm  </t>
    </r>
    <r>
      <rPr>
        <sz val="10"/>
        <rFont val="GreekC"/>
        <family val="0"/>
      </rPr>
      <t xml:space="preserve">d </t>
    </r>
    <r>
      <rPr>
        <sz val="10"/>
        <rFont val="Arial"/>
        <family val="2"/>
      </rPr>
      <t>= 4.0 mm  L = 51.64 m</t>
    </r>
  </si>
  <si>
    <r>
      <t xml:space="preserve"> - Ф159.0 mm  </t>
    </r>
    <r>
      <rPr>
        <sz val="10"/>
        <rFont val="GreekC"/>
        <family val="0"/>
      </rPr>
      <t xml:space="preserve">d </t>
    </r>
    <r>
      <rPr>
        <sz val="10"/>
        <rFont val="Arial"/>
        <family val="2"/>
      </rPr>
      <t>= 4.0 mm  L = 24.50 m</t>
    </r>
  </si>
  <si>
    <t>Поврзување (приклучување) на доводниот цевковод на доводот на вода за објектот за мониторинг (после водомерната шахта).</t>
  </si>
  <si>
    <t>Испитување на доводниот цевковод.</t>
  </si>
  <si>
    <t>Дезинфекција на доводниот цевковод.</t>
  </si>
  <si>
    <t>Ископ на ров и изатрупување на истиот во слоеви откако ќе се постават каблите. Ровот е со димензии  (0,6х1,2м)</t>
  </si>
  <si>
    <t>1х Автоматски осигурач С16А;3Р;6КА</t>
  </si>
  <si>
    <t>3х Автоматски осигурач С16А; 1Р; 6КА</t>
  </si>
  <si>
    <t>2х Автоматски осигурач С10А; 1Р; 6КА</t>
  </si>
  <si>
    <t>2х Прекинувачи 2G-10-90/U</t>
  </si>
  <si>
    <t>1х Петополна приклулница 3х380V:16A вградна индустриси тип</t>
  </si>
  <si>
    <t>Unit of measure/Мерка</t>
  </si>
  <si>
    <t>Qty/Кол</t>
  </si>
  <si>
    <t>Unit price/Единечна цена</t>
  </si>
  <si>
    <t>Total/Вкупно</t>
  </si>
  <si>
    <t>BILL OF QUANTITIES - ПРЕДМЕР</t>
  </si>
  <si>
    <t>pcs/пар</t>
  </si>
  <si>
    <t>HYDRO-CONSTRUCTION WORKS  ХИДРО-ГРАДЕЖНИ РАБОТИ</t>
  </si>
  <si>
    <t>No/Бр</t>
  </si>
  <si>
    <t>No/ Бр</t>
  </si>
  <si>
    <t>Опис</t>
  </si>
  <si>
    <t>ELECTRICAL WORKS - ЕЛЕКТРИЧНА ИНСТАЛАЦИЈА</t>
  </si>
  <si>
    <t xml:space="preserve">I. SUBTOTAL HYDRO/CIVIL WORKS- ПОД-ЗБИР - ХИДРО/ГРАДЕЖНИ РАБОТИ: </t>
  </si>
  <si>
    <t>II. SUBTOTAL ELECTICAL WORKS - ПОД-ЗБИР ЕЛЕКТРИЧНИ РАБОТИ</t>
  </si>
  <si>
    <t>ХИДРО-ГРАДЕЖНИ РАБОТИ</t>
  </si>
  <si>
    <t>ЕЛЕКТРИЧНИ РАБОТИ</t>
  </si>
  <si>
    <t>ПОДЗБИР</t>
  </si>
  <si>
    <t>ДДВ 18%</t>
  </si>
  <si>
    <t>ВКУПНО</t>
  </si>
  <si>
    <t>m'</t>
  </si>
  <si>
    <r>
      <t xml:space="preserve">Набавка, транспорт и монтажа на дрвени елементи за изработка на платформите и носечките конструкции на истите од импрегнирано дрво (заштита со импрегнација со хемиски конзервански за заштита од дејство на вода. </t>
    </r>
    <r>
      <rPr>
        <sz val="10"/>
        <color indexed="10"/>
        <rFont val="Arial"/>
        <family val="2"/>
      </rPr>
      <t xml:space="preserve">Да се користат еколошки материјали за импрегнација). </t>
    </r>
    <r>
      <rPr>
        <sz val="10"/>
        <rFont val="Arial"/>
        <family val="2"/>
      </rPr>
      <t xml:space="preserve">              </t>
    </r>
  </si>
  <si>
    <t xml:space="preserve"> Measure/Мерка</t>
  </si>
  <si>
    <t>Measure/Мерка</t>
  </si>
  <si>
    <t>Mонтажа на комплет бродски лифт (ќе биде набавен посебно од страна на УНДП. Набавката на бродскиот лифт не е дел од овој тендер). Компанијата ќе биде одговорна само за монтажа под стручен надзор од страна на добавувачот на лифтот).</t>
  </si>
  <si>
    <r>
      <t>Supply, transportation and installation of wooden elements for building the platform and their supporting constructions made of impregnated wood (protection by impregnation with chemical conservation means to protect it against impact of water.  U</t>
    </r>
    <r>
      <rPr>
        <sz val="10"/>
        <color indexed="30"/>
        <rFont val="Arial"/>
        <family val="2"/>
      </rPr>
      <t xml:space="preserve">se environment -friendly impregnation materials). </t>
    </r>
  </si>
  <si>
    <t xml:space="preserve">Набавка, транспорт и набивање на дрвени шипови (колови) за поставување на пристапните платформи на пристаништето. Дрвените шипови да бидат импрегнирани (заштита со импрегнација со хемиски конзервански за заштита од дејство на вода. Да се користат еколошки материјали за импрегнација). Врвот на колот кој влегува на теренот да се обработи со шилесто четиристано засекување и на така засечениот врв да се поставуви челична папуча за заштита при побивањето. Челичната папуча (чизма) да биде изработена од  челичен лим со дебелина d = 6 – 8 mm и длабочина h = 1.25 d. Горниот крај -главата на колот да се одрeжува нормално на неговата осовина.       </t>
  </si>
  <si>
    <t xml:space="preserve">Supply, transport and ramming poles (piles) for putting up the accessing platforms in the port. The wooden piles are to be impregnated (protection by impregnation with chemical conservation means to ensure protection against impact of water. Use environment -friendly impregnation materials). Four-sided cuts are to be made on the tip of the pile that goes into the ground and a steel shoe is to be placed on the so processed tip to ensure protection during the driving. The steel boot is to be made of steel sheet with thickness of d = 6 - 8 mm and a depth of h = 1.25 d. The upper end - the head of the pile is to be cut vertically to its axis. </t>
  </si>
  <si>
    <t>Construction of embankment at the start of the access platform of crushed limestone compacted in layers of max.30cm</t>
  </si>
  <si>
    <t>Installation of a complete ship lift (to be purchased separately by UNDP.(Suppyling of the boat lift is not a part of this ITB). The company will only be resopnsible for the installation process, under the supervision of the supplier of the boat lift.</t>
  </si>
  <si>
    <t>Excavation of the trench IV category for laying the pipes. Trench width B=60 cm, depth H=80 cm.</t>
  </si>
  <si>
    <t>Ископ на земја IV категорија за ров за полагање на цевките. Ширина на ровот B=60 cm, длабочина H=80 cm.</t>
  </si>
  <si>
    <t>Затрпување на ровот со пробран материјал од ископот со набивање во слоеви max 30cm.</t>
  </si>
  <si>
    <t>Installtion of marking tape</t>
  </si>
  <si>
    <t xml:space="preserve">Connecting the water pipeline to the water supply for the monitoring facility (after the water meter shaft). </t>
  </si>
  <si>
    <t>Disinfecting of the water supply pipeline</t>
  </si>
  <si>
    <t xml:space="preserve">Supply of material, production and installation of a connection/supply board. The board is made of metal sheet with a thickness of 2mm2, set on a piedestal and with a double door. 
When closed, the board’s degree of protection is IP65, while when the outside door is open, this protection id IP43. </t>
  </si>
  <si>
    <t xml:space="preserve">Seals, line terminals and other small accessories. </t>
  </si>
  <si>
    <t>Набавка на инсталационен материјал, монажа и поврзување на кабловите на двете страни во (во ПРО и приклучни кутии за бродски лифт) Кабел H07-RNF-3x2,5mm2 поставен во пластифициранo "SAPPA" црево Ф23. (со основниот проект предвиден е бродски лифт со два мотора 2х1КЅ). Изведбата на оваа позиција да се усклади со бродскиот лифт кој ќе биде набавен.
За се комплет, кабел, заштитно црево, монтажа и поврзување се плаќа од метар должен,</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</si>
</sst>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00\ _d_e_n_-;\-* #,##0.00\ _d_e_n_-;_-* &quot;-&quot;??\ _d_e_n_-;_-@_-"/>
    <numFmt numFmtId="181" formatCode="_(* #,##0_);_(* \(#,##0\);_(* &quot;-&quot;??_);_(@_)"/>
    <numFmt numFmtId="182" formatCode="_-* #,##0.00_-;\-* #,##0.00_-;_-* &quot;-&quot;??_-;_-@_-"/>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
    <numFmt numFmtId="191" formatCode="0.0000"/>
    <numFmt numFmtId="192" formatCode="_-* #,##0.00\ [$ден.-42F]_-;\-* #,##0.00\ [$ден.-42F]_-;_-* &quot;-&quot;??\ [$ден.-42F]_-;_-@_-"/>
  </numFmts>
  <fonts count="48">
    <font>
      <sz val="12"/>
      <name val="Times New Roman"/>
      <family val="0"/>
    </font>
    <font>
      <sz val="10"/>
      <name val="Times New Roman"/>
      <family val="1"/>
    </font>
    <font>
      <sz val="8"/>
      <name val="Times New Roman"/>
      <family val="1"/>
    </font>
    <font>
      <u val="single"/>
      <sz val="12"/>
      <color indexed="12"/>
      <name val="Times New Roman"/>
      <family val="1"/>
    </font>
    <font>
      <u val="single"/>
      <sz val="12"/>
      <color indexed="36"/>
      <name val="Times New Roman"/>
      <family val="1"/>
    </font>
    <font>
      <b/>
      <sz val="11"/>
      <name val="Arial"/>
      <family val="2"/>
    </font>
    <font>
      <sz val="10"/>
      <name val="Arial"/>
      <family val="2"/>
    </font>
    <font>
      <b/>
      <sz val="10"/>
      <name val="Arial"/>
      <family val="2"/>
    </font>
    <font>
      <vertAlign val="superscript"/>
      <sz val="10"/>
      <name val="Arial"/>
      <family val="2"/>
    </font>
    <font>
      <sz val="10"/>
      <color indexed="10"/>
      <name val="Arial"/>
      <family val="2"/>
    </font>
    <font>
      <sz val="10"/>
      <color indexed="8"/>
      <name val="Arial"/>
      <family val="2"/>
    </font>
    <font>
      <sz val="10"/>
      <name val="GreekC"/>
      <family val="0"/>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5">
    <xf numFmtId="0" fontId="0" fillId="0" borderId="0" xfId="0" applyAlignment="1">
      <alignment/>
    </xf>
    <xf numFmtId="0" fontId="7" fillId="0" borderId="0" xfId="0" applyFont="1" applyAlignment="1">
      <alignment horizontal="left"/>
    </xf>
    <xf numFmtId="0" fontId="6" fillId="0" borderId="0" xfId="0" applyFont="1" applyAlignment="1">
      <alignment/>
    </xf>
    <xf numFmtId="0" fontId="6" fillId="32" borderId="10" xfId="57" applyFont="1" applyFill="1" applyBorder="1" applyAlignment="1">
      <alignment horizontal="center" vertical="center" wrapText="1"/>
      <protection/>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3" borderId="11" xfId="57" applyFont="1" applyFill="1" applyBorder="1" applyAlignment="1">
      <alignment horizontal="center" vertical="center" wrapText="1"/>
      <protection/>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0" xfId="57" applyFont="1" applyFill="1" applyBorder="1" applyAlignment="1">
      <alignment horizontal="center" vertical="center" wrapText="1"/>
      <protection/>
    </xf>
    <xf numFmtId="0" fontId="6" fillId="0" borderId="14" xfId="0" applyFont="1" applyBorder="1" applyAlignment="1">
      <alignment horizontal="right" vertical="top"/>
    </xf>
    <xf numFmtId="0" fontId="6" fillId="0" borderId="14" xfId="0" applyFont="1" applyBorder="1" applyAlignment="1">
      <alignment horizontal="left" vertical="center" wrapText="1"/>
    </xf>
    <xf numFmtId="0" fontId="6" fillId="0" borderId="15" xfId="0" applyFont="1" applyBorder="1" applyAlignment="1">
      <alignment horizontal="center"/>
    </xf>
    <xf numFmtId="1" fontId="6" fillId="0" borderId="14" xfId="0" applyNumberFormat="1" applyFont="1" applyBorder="1" applyAlignment="1">
      <alignment horizontal="right"/>
    </xf>
    <xf numFmtId="4" fontId="6" fillId="0" borderId="14" xfId="0" applyNumberFormat="1" applyFont="1" applyBorder="1" applyAlignment="1">
      <alignment horizontal="right"/>
    </xf>
    <xf numFmtId="0" fontId="6" fillId="0" borderId="16" xfId="0" applyFont="1" applyBorder="1" applyAlignment="1">
      <alignment horizontal="right" vertical="top"/>
    </xf>
    <xf numFmtId="0" fontId="6" fillId="0" borderId="16" xfId="0" applyFont="1" applyBorder="1" applyAlignment="1">
      <alignment horizontal="left" vertical="top" wrapText="1"/>
    </xf>
    <xf numFmtId="0" fontId="6" fillId="0" borderId="16" xfId="0" applyFont="1" applyBorder="1" applyAlignment="1">
      <alignment horizontal="center"/>
    </xf>
    <xf numFmtId="2" fontId="6" fillId="0" borderId="16" xfId="0" applyNumberFormat="1" applyFont="1" applyBorder="1" applyAlignment="1">
      <alignment horizontal="right"/>
    </xf>
    <xf numFmtId="4" fontId="6" fillId="0" borderId="16" xfId="0" applyNumberFormat="1" applyFont="1" applyBorder="1" applyAlignment="1">
      <alignment horizontal="right"/>
    </xf>
    <xf numFmtId="0" fontId="6" fillId="0" borderId="15" xfId="0" applyFont="1" applyBorder="1" applyAlignment="1">
      <alignment horizontal="right" vertical="top"/>
    </xf>
    <xf numFmtId="0" fontId="6" fillId="0" borderId="15" xfId="0" applyFont="1" applyBorder="1" applyAlignment="1">
      <alignment horizontal="left" vertical="top" wrapText="1"/>
    </xf>
    <xf numFmtId="4" fontId="6" fillId="0" borderId="15" xfId="0" applyNumberFormat="1" applyFont="1" applyBorder="1" applyAlignment="1">
      <alignment/>
    </xf>
    <xf numFmtId="0" fontId="6" fillId="0" borderId="15" xfId="0" applyFont="1" applyBorder="1" applyAlignment="1">
      <alignment horizontal="left" vertical="center" wrapText="1"/>
    </xf>
    <xf numFmtId="0" fontId="6" fillId="0" borderId="14" xfId="0" applyFont="1" applyBorder="1" applyAlignment="1">
      <alignment horizontal="center"/>
    </xf>
    <xf numFmtId="1" fontId="6" fillId="0" borderId="14" xfId="0" applyNumberFormat="1" applyFont="1" applyBorder="1" applyAlignment="1">
      <alignment/>
    </xf>
    <xf numFmtId="4" fontId="6" fillId="0" borderId="14" xfId="0" applyNumberFormat="1" applyFont="1" applyBorder="1" applyAlignment="1">
      <alignment/>
    </xf>
    <xf numFmtId="0" fontId="6" fillId="0" borderId="17" xfId="0" applyFont="1" applyBorder="1" applyAlignment="1">
      <alignment horizontal="right" vertical="top"/>
    </xf>
    <xf numFmtId="0" fontId="6" fillId="0" borderId="17" xfId="0" applyFont="1" applyBorder="1" applyAlignment="1">
      <alignment horizontal="left" vertical="center" wrapText="1"/>
    </xf>
    <xf numFmtId="0" fontId="6" fillId="0" borderId="17" xfId="0" applyFont="1" applyBorder="1" applyAlignment="1">
      <alignment horizontal="center"/>
    </xf>
    <xf numFmtId="1" fontId="6" fillId="0" borderId="17" xfId="0" applyNumberFormat="1" applyFont="1" applyBorder="1" applyAlignment="1">
      <alignment/>
    </xf>
    <xf numFmtId="4" fontId="6" fillId="0" borderId="17" xfId="0" applyNumberFormat="1" applyFont="1" applyBorder="1" applyAlignment="1">
      <alignment/>
    </xf>
    <xf numFmtId="0" fontId="6" fillId="0" borderId="10" xfId="0" applyFont="1" applyBorder="1" applyAlignment="1">
      <alignment horizontal="right" vertical="top"/>
    </xf>
    <xf numFmtId="0" fontId="6" fillId="0" borderId="10" xfId="0" applyFont="1" applyBorder="1" applyAlignment="1">
      <alignment horizontal="left" vertical="center" wrapText="1"/>
    </xf>
    <xf numFmtId="0" fontId="6" fillId="0" borderId="10" xfId="0" applyFont="1" applyBorder="1" applyAlignment="1">
      <alignment horizontal="center"/>
    </xf>
    <xf numFmtId="1" fontId="6" fillId="0" borderId="10" xfId="0" applyNumberFormat="1" applyFont="1" applyBorder="1" applyAlignment="1">
      <alignment/>
    </xf>
    <xf numFmtId="4" fontId="6" fillId="0" borderId="10" xfId="0" applyNumberFormat="1" applyFont="1" applyBorder="1" applyAlignment="1">
      <alignment/>
    </xf>
    <xf numFmtId="4" fontId="6" fillId="0" borderId="0" xfId="0" applyNumberFormat="1" applyFont="1" applyAlignment="1">
      <alignment/>
    </xf>
    <xf numFmtId="0" fontId="6" fillId="0" borderId="16" xfId="0" applyFont="1" applyBorder="1" applyAlignment="1">
      <alignment horizontal="left" vertical="center" wrapText="1"/>
    </xf>
    <xf numFmtId="0" fontId="6" fillId="0" borderId="15" xfId="0" applyFont="1" applyBorder="1" applyAlignment="1" quotePrefix="1">
      <alignment horizontal="left" vertical="center" wrapText="1"/>
    </xf>
    <xf numFmtId="2" fontId="6" fillId="0" borderId="0" xfId="0" applyNumberFormat="1" applyFont="1" applyAlignment="1">
      <alignment/>
    </xf>
    <xf numFmtId="3" fontId="6" fillId="0" borderId="16" xfId="0" applyNumberFormat="1" applyFont="1" applyBorder="1" applyAlignment="1">
      <alignment horizontal="right"/>
    </xf>
    <xf numFmtId="4" fontId="7" fillId="0" borderId="16" xfId="0" applyNumberFormat="1" applyFont="1" applyBorder="1" applyAlignment="1">
      <alignment horizontal="right"/>
    </xf>
    <xf numFmtId="0" fontId="7" fillId="0" borderId="15" xfId="0" applyFont="1" applyBorder="1" applyAlignment="1">
      <alignment horizontal="center"/>
    </xf>
    <xf numFmtId="0" fontId="9" fillId="0" borderId="0" xfId="0" applyFont="1" applyAlignment="1">
      <alignment/>
    </xf>
    <xf numFmtId="0" fontId="7" fillId="0" borderId="14" xfId="0" applyFont="1" applyBorder="1" applyAlignment="1">
      <alignment horizontal="center"/>
    </xf>
    <xf numFmtId="0" fontId="6" fillId="0" borderId="10" xfId="0" applyFont="1" applyFill="1" applyBorder="1" applyAlignment="1">
      <alignment horizontal="center"/>
    </xf>
    <xf numFmtId="4" fontId="6" fillId="0" borderId="10" xfId="0" applyNumberFormat="1" applyFont="1" applyBorder="1" applyAlignment="1">
      <alignment horizontal="right"/>
    </xf>
    <xf numFmtId="2" fontId="6" fillId="0" borderId="10" xfId="0" applyNumberFormat="1" applyFont="1" applyBorder="1" applyAlignment="1">
      <alignment horizontal="right"/>
    </xf>
    <xf numFmtId="2" fontId="6" fillId="0" borderId="14" xfId="0" applyNumberFormat="1" applyFont="1" applyBorder="1" applyAlignment="1">
      <alignment horizontal="right"/>
    </xf>
    <xf numFmtId="1" fontId="6" fillId="0" borderId="10" xfId="0" applyNumberFormat="1" applyFont="1" applyBorder="1" applyAlignment="1">
      <alignment horizontal="right"/>
    </xf>
    <xf numFmtId="0" fontId="6" fillId="0" borderId="11" xfId="0" applyFont="1" applyBorder="1" applyAlignment="1">
      <alignment horizontal="center" vertical="top"/>
    </xf>
    <xf numFmtId="4" fontId="7" fillId="0" borderId="10" xfId="0" applyNumberFormat="1" applyFont="1" applyBorder="1" applyAlignment="1">
      <alignment horizontal="right"/>
    </xf>
    <xf numFmtId="0" fontId="6" fillId="0" borderId="0" xfId="0" applyFont="1" applyBorder="1" applyAlignment="1">
      <alignment horizontal="right" vertical="top"/>
    </xf>
    <xf numFmtId="0" fontId="6" fillId="0" borderId="0" xfId="0" applyFont="1" applyBorder="1" applyAlignment="1">
      <alignment horizontal="left" vertical="center" wrapText="1"/>
    </xf>
    <xf numFmtId="0" fontId="6" fillId="0" borderId="0" xfId="0" applyFont="1" applyBorder="1" applyAlignment="1">
      <alignment horizontal="center"/>
    </xf>
    <xf numFmtId="4" fontId="6" fillId="0" borderId="0" xfId="0" applyNumberFormat="1" applyFont="1" applyBorder="1" applyAlignment="1">
      <alignment horizontal="right"/>
    </xf>
    <xf numFmtId="0" fontId="7" fillId="0" borderId="0" xfId="0" applyFont="1" applyBorder="1" applyAlignment="1">
      <alignment horizontal="right"/>
    </xf>
    <xf numFmtId="0" fontId="6" fillId="0" borderId="0" xfId="0" applyFont="1" applyBorder="1" applyAlignment="1">
      <alignment horizontal="right"/>
    </xf>
    <xf numFmtId="0" fontId="10" fillId="0" borderId="16" xfId="0" applyFont="1" applyBorder="1" applyAlignment="1">
      <alignment wrapText="1"/>
    </xf>
    <xf numFmtId="0" fontId="10" fillId="0" borderId="10" xfId="0" applyFont="1" applyBorder="1" applyAlignment="1">
      <alignment horizontal="center" wrapText="1"/>
    </xf>
    <xf numFmtId="0" fontId="10" fillId="0" borderId="10" xfId="0" applyFont="1" applyBorder="1" applyAlignment="1">
      <alignment wrapText="1"/>
    </xf>
    <xf numFmtId="0" fontId="10" fillId="0" borderId="10" xfId="0" applyFont="1" applyBorder="1" applyAlignment="1">
      <alignment horizontal="right" vertical="top" wrapText="1"/>
    </xf>
    <xf numFmtId="4" fontId="10" fillId="0" borderId="10" xfId="0" applyNumberFormat="1" applyFont="1" applyBorder="1" applyAlignment="1">
      <alignment wrapText="1"/>
    </xf>
    <xf numFmtId="0" fontId="7" fillId="0" borderId="10" xfId="0" applyFont="1" applyBorder="1" applyAlignment="1">
      <alignment horizontal="right"/>
    </xf>
    <xf numFmtId="0" fontId="6" fillId="0" borderId="10" xfId="0" applyFont="1" applyBorder="1" applyAlignment="1">
      <alignment horizontal="right"/>
    </xf>
    <xf numFmtId="0" fontId="6" fillId="0" borderId="10" xfId="0" applyFont="1" applyBorder="1" applyAlignment="1">
      <alignment horizontal="left" vertical="top" wrapText="1"/>
    </xf>
    <xf numFmtId="0" fontId="6" fillId="0" borderId="10" xfId="0" applyFont="1" applyBorder="1" applyAlignment="1">
      <alignment horizontal="center" vertical="center"/>
    </xf>
    <xf numFmtId="0" fontId="6" fillId="0" borderId="10" xfId="0" applyFont="1" applyBorder="1" applyAlignment="1">
      <alignment/>
    </xf>
    <xf numFmtId="0" fontId="6" fillId="0" borderId="10" xfId="0" applyFont="1" applyBorder="1" applyAlignment="1">
      <alignment vertical="top"/>
    </xf>
    <xf numFmtId="3" fontId="6" fillId="0" borderId="10" xfId="0" applyNumberFormat="1" applyFont="1" applyBorder="1" applyAlignment="1">
      <alignment horizontal="right"/>
    </xf>
    <xf numFmtId="3" fontId="6" fillId="0" borderId="10" xfId="0" applyNumberFormat="1" applyFont="1" applyBorder="1" applyAlignment="1">
      <alignment/>
    </xf>
    <xf numFmtId="2" fontId="6" fillId="0" borderId="10" xfId="0" applyNumberFormat="1" applyFont="1" applyBorder="1" applyAlignment="1">
      <alignment/>
    </xf>
    <xf numFmtId="0" fontId="6" fillId="0" borderId="10" xfId="0" applyFont="1" applyBorder="1" applyAlignment="1" quotePrefix="1">
      <alignment/>
    </xf>
    <xf numFmtId="0" fontId="10" fillId="0" borderId="11" xfId="0" applyFont="1" applyBorder="1" applyAlignment="1">
      <alignment horizontal="right" vertical="top" wrapText="1"/>
    </xf>
    <xf numFmtId="0" fontId="6" fillId="0" borderId="14" xfId="0" applyFont="1" applyBorder="1" applyAlignment="1">
      <alignment wrapText="1"/>
    </xf>
    <xf numFmtId="0" fontId="5" fillId="0" borderId="10" xfId="0" applyFont="1" applyBorder="1" applyAlignment="1">
      <alignment/>
    </xf>
    <xf numFmtId="0" fontId="10" fillId="0" borderId="14" xfId="0" applyFont="1" applyBorder="1" applyAlignment="1">
      <alignment wrapText="1"/>
    </xf>
    <xf numFmtId="0" fontId="10" fillId="0" borderId="10" xfId="0" applyFont="1" applyBorder="1" applyAlignment="1">
      <alignment horizontal="left" wrapText="1"/>
    </xf>
    <xf numFmtId="0" fontId="47" fillId="0" borderId="10" xfId="0" applyFont="1" applyBorder="1" applyAlignment="1">
      <alignment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47" fillId="0" borderId="10" xfId="0" applyFont="1" applyBorder="1" applyAlignment="1">
      <alignment horizontal="left" wrapText="1"/>
    </xf>
    <xf numFmtId="0" fontId="7" fillId="0" borderId="11" xfId="0" applyFont="1" applyBorder="1" applyAlignment="1">
      <alignment/>
    </xf>
    <xf numFmtId="0" fontId="6" fillId="0" borderId="16" xfId="0" applyFont="1" applyBorder="1" applyAlignment="1">
      <alignment vertical="center" wrapText="1"/>
    </xf>
    <xf numFmtId="0" fontId="6" fillId="0" borderId="10" xfId="0" applyFont="1" applyBorder="1" applyAlignment="1">
      <alignment/>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2" xfId="0" applyFont="1" applyBorder="1" applyAlignment="1">
      <alignment/>
    </xf>
    <xf numFmtId="0" fontId="6" fillId="0" borderId="13" xfId="0" applyFont="1" applyBorder="1" applyAlignment="1">
      <alignment/>
    </xf>
    <xf numFmtId="0" fontId="10" fillId="0" borderId="10" xfId="0" applyFont="1" applyFill="1" applyBorder="1" applyAlignment="1">
      <alignment horizontal="center" wrapText="1"/>
    </xf>
    <xf numFmtId="0" fontId="10" fillId="0" borderId="10" xfId="0" applyFont="1" applyFill="1" applyBorder="1" applyAlignment="1">
      <alignment wrapText="1"/>
    </xf>
    <xf numFmtId="4" fontId="7" fillId="0" borderId="16" xfId="0" applyNumberFormat="1" applyFont="1" applyBorder="1" applyAlignment="1">
      <alignment horizontal="center"/>
    </xf>
    <xf numFmtId="4" fontId="7" fillId="0" borderId="15" xfId="0" applyNumberFormat="1" applyFont="1" applyBorder="1" applyAlignment="1">
      <alignment horizontal="center"/>
    </xf>
    <xf numFmtId="4" fontId="7" fillId="0" borderId="14" xfId="0" applyNumberFormat="1"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4" fontId="6" fillId="0" borderId="16" xfId="0" applyNumberFormat="1" applyFont="1" applyBorder="1" applyAlignment="1">
      <alignment horizontal="center"/>
    </xf>
    <xf numFmtId="4" fontId="6" fillId="0" borderId="15" xfId="0" applyNumberFormat="1" applyFont="1" applyBorder="1" applyAlignment="1">
      <alignment horizontal="center"/>
    </xf>
    <xf numFmtId="4" fontId="6" fillId="0" borderId="14" xfId="0" applyNumberFormat="1" applyFont="1" applyBorder="1" applyAlignment="1">
      <alignment horizontal="center"/>
    </xf>
    <xf numFmtId="0" fontId="5" fillId="0" borderId="0" xfId="0" applyFont="1" applyAlignment="1">
      <alignment horizont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4" fontId="5" fillId="0" borderId="11" xfId="0" applyNumberFormat="1" applyFont="1" applyBorder="1" applyAlignment="1">
      <alignment horizontal="right"/>
    </xf>
    <xf numFmtId="0" fontId="5" fillId="0" borderId="12" xfId="0" applyFont="1" applyBorder="1" applyAlignment="1">
      <alignment horizontal="right"/>
    </xf>
    <xf numFmtId="0" fontId="5" fillId="0" borderId="13" xfId="0" applyFont="1" applyBorder="1" applyAlignment="1">
      <alignment horizontal="right"/>
    </xf>
    <xf numFmtId="0" fontId="6" fillId="0" borderId="12" xfId="0" applyFont="1" applyBorder="1" applyAlignment="1">
      <alignment horizontal="right"/>
    </xf>
    <xf numFmtId="4" fontId="6" fillId="0" borderId="16" xfId="0" applyNumberFormat="1" applyFont="1" applyBorder="1" applyAlignment="1">
      <alignment horizontal="right"/>
    </xf>
    <xf numFmtId="4" fontId="6" fillId="0" borderId="15" xfId="0" applyNumberFormat="1" applyFont="1" applyBorder="1" applyAlignment="1">
      <alignment horizontal="right"/>
    </xf>
    <xf numFmtId="4" fontId="6" fillId="0" borderId="14" xfId="0" applyNumberFormat="1" applyFont="1" applyBorder="1" applyAlignment="1">
      <alignment horizontal="righ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2" fontId="5" fillId="0" borderId="11" xfId="0" applyNumberFormat="1" applyFont="1" applyBorder="1" applyAlignment="1">
      <alignment horizontal="right"/>
    </xf>
    <xf numFmtId="2" fontId="5" fillId="0" borderId="12" xfId="0" applyNumberFormat="1" applyFont="1" applyBorder="1" applyAlignment="1">
      <alignment horizontal="right"/>
    </xf>
    <xf numFmtId="2" fontId="5" fillId="0" borderId="13" xfId="0" applyNumberFormat="1" applyFont="1" applyBorder="1" applyAlignment="1">
      <alignment horizontal="right"/>
    </xf>
    <xf numFmtId="4" fontId="10" fillId="0" borderId="16" xfId="0" applyNumberFormat="1" applyFont="1" applyBorder="1" applyAlignment="1">
      <alignment horizontal="right" wrapText="1"/>
    </xf>
    <xf numFmtId="4" fontId="10" fillId="0" borderId="14" xfId="0" applyNumberFormat="1" applyFont="1" applyBorder="1" applyAlignment="1">
      <alignment horizontal="right" wrapText="1"/>
    </xf>
    <xf numFmtId="0" fontId="10" fillId="0" borderId="16" xfId="0"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4" fontId="10" fillId="0" borderId="16" xfId="0" applyNumberFormat="1" applyFont="1" applyBorder="1" applyAlignment="1">
      <alignment horizontal="center" wrapText="1"/>
    </xf>
    <xf numFmtId="4" fontId="10" fillId="0" borderId="14" xfId="0" applyNumberFormat="1" applyFont="1" applyBorder="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2" fontId="6" fillId="0" borderId="16" xfId="0" applyNumberFormat="1" applyFont="1" applyBorder="1" applyAlignment="1">
      <alignment horizontal="center"/>
    </xf>
    <xf numFmtId="2" fontId="6" fillId="0" borderId="14"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tabSelected="1" view="pageBreakPreview" zoomScaleSheetLayoutView="100" workbookViewId="0" topLeftCell="A1">
      <selection activeCell="C121" sqref="C121"/>
    </sheetView>
  </sheetViews>
  <sheetFormatPr defaultColWidth="9.00390625" defaultRowHeight="15.75"/>
  <cols>
    <col min="1" max="1" width="3.50390625" style="2" customWidth="1"/>
    <col min="2" max="3" width="36.25390625" style="2" customWidth="1"/>
    <col min="4" max="4" width="8.00390625" style="2" customWidth="1"/>
    <col min="5" max="5" width="6.75390625" style="2" bestFit="1" customWidth="1"/>
    <col min="6" max="6" width="11.375" style="2" bestFit="1" customWidth="1"/>
    <col min="7" max="7" width="10.25390625" style="2" bestFit="1" customWidth="1"/>
    <col min="8" max="8" width="12.375" style="2" customWidth="1"/>
    <col min="9" max="9" width="9.625" style="2" customWidth="1"/>
    <col min="10" max="10" width="9.125" style="2" customWidth="1"/>
    <col min="11" max="11" width="11.625" style="2" customWidth="1"/>
    <col min="12" max="12" width="9.125" style="2" bestFit="1" customWidth="1"/>
    <col min="13" max="13" width="9.375" style="2" bestFit="1" customWidth="1"/>
    <col min="14" max="14" width="9.00390625" style="2" customWidth="1"/>
    <col min="15" max="15" width="13.25390625" style="2" customWidth="1"/>
    <col min="16" max="16" width="11.00390625" style="2" bestFit="1" customWidth="1"/>
    <col min="17" max="16384" width="9.00390625" style="2" customWidth="1"/>
  </cols>
  <sheetData>
    <row r="1" spans="1:7" ht="15.75" customHeight="1">
      <c r="A1" s="105" t="s">
        <v>202</v>
      </c>
      <c r="B1" s="105"/>
      <c r="C1" s="105"/>
      <c r="D1" s="105"/>
      <c r="E1" s="105"/>
      <c r="F1" s="105"/>
      <c r="G1" s="105"/>
    </row>
    <row r="2" ht="15" customHeight="1">
      <c r="A2" s="1"/>
    </row>
    <row r="3" spans="1:7" ht="39">
      <c r="A3" s="3" t="s">
        <v>205</v>
      </c>
      <c r="B3" s="4" t="s">
        <v>7</v>
      </c>
      <c r="C3" s="4" t="s">
        <v>207</v>
      </c>
      <c r="D3" s="5" t="s">
        <v>219</v>
      </c>
      <c r="E3" s="5" t="s">
        <v>199</v>
      </c>
      <c r="F3" s="5" t="s">
        <v>200</v>
      </c>
      <c r="G3" s="5" t="s">
        <v>201</v>
      </c>
    </row>
    <row r="4" spans="1:7" ht="15.75" customHeight="1">
      <c r="A4" s="6"/>
      <c r="B4" s="7"/>
      <c r="C4" s="7"/>
      <c r="D4" s="8"/>
      <c r="E4" s="8"/>
      <c r="F4" s="8"/>
      <c r="G4" s="9"/>
    </row>
    <row r="5" spans="1:7" ht="15.75" customHeight="1">
      <c r="A5" s="10" t="s">
        <v>4</v>
      </c>
      <c r="B5" s="106" t="s">
        <v>204</v>
      </c>
      <c r="C5" s="107"/>
      <c r="D5" s="108"/>
      <c r="E5" s="108"/>
      <c r="F5" s="108"/>
      <c r="G5" s="109"/>
    </row>
    <row r="6" spans="1:7" ht="17.25" customHeight="1">
      <c r="A6" s="11">
        <v>1</v>
      </c>
      <c r="B6" s="12" t="s">
        <v>9</v>
      </c>
      <c r="C6" s="24" t="s">
        <v>106</v>
      </c>
      <c r="D6" s="13" t="s">
        <v>79</v>
      </c>
      <c r="E6" s="14">
        <v>1</v>
      </c>
      <c r="F6" s="15"/>
      <c r="G6" s="15">
        <f>E6*F6</f>
        <v>0</v>
      </c>
    </row>
    <row r="7" spans="1:7" ht="210" customHeight="1">
      <c r="A7" s="16">
        <v>2</v>
      </c>
      <c r="B7" s="17" t="s">
        <v>223</v>
      </c>
      <c r="C7" s="17" t="s">
        <v>222</v>
      </c>
      <c r="D7" s="99"/>
      <c r="E7" s="133"/>
      <c r="F7" s="102"/>
      <c r="G7" s="102"/>
    </row>
    <row r="8" spans="1:7" ht="172.5" customHeight="1">
      <c r="A8" s="21"/>
      <c r="B8" s="22" t="s">
        <v>55</v>
      </c>
      <c r="C8" s="22" t="s">
        <v>107</v>
      </c>
      <c r="D8" s="101"/>
      <c r="E8" s="134"/>
      <c r="F8" s="104"/>
      <c r="G8" s="104"/>
    </row>
    <row r="9" spans="1:7" ht="52.5">
      <c r="A9" s="21"/>
      <c r="B9" s="34" t="s">
        <v>63</v>
      </c>
      <c r="C9" s="34" t="s">
        <v>108</v>
      </c>
      <c r="D9" s="35" t="s">
        <v>203</v>
      </c>
      <c r="E9" s="36">
        <v>10</v>
      </c>
      <c r="F9" s="37"/>
      <c r="G9" s="37">
        <f>AVERAGE(E9*F9)</f>
        <v>0</v>
      </c>
    </row>
    <row r="10" spans="1:7" ht="66">
      <c r="A10" s="11"/>
      <c r="B10" s="12" t="s">
        <v>56</v>
      </c>
      <c r="C10" s="12" t="s">
        <v>109</v>
      </c>
      <c r="D10" s="25" t="s">
        <v>203</v>
      </c>
      <c r="E10" s="26">
        <v>43</v>
      </c>
      <c r="F10" s="27"/>
      <c r="G10" s="23">
        <f>AVERAGE(E10*F10)</f>
        <v>0</v>
      </c>
    </row>
    <row r="11" spans="1:7" ht="14.25" customHeight="1">
      <c r="A11" s="28"/>
      <c r="B11" s="29"/>
      <c r="C11" s="29"/>
      <c r="D11" s="30"/>
      <c r="E11" s="31"/>
      <c r="F11" s="32"/>
      <c r="G11" s="32"/>
    </row>
    <row r="12" spans="1:7" ht="39">
      <c r="A12" s="3" t="s">
        <v>206</v>
      </c>
      <c r="B12" s="4" t="s">
        <v>7</v>
      </c>
      <c r="C12" s="4" t="s">
        <v>207</v>
      </c>
      <c r="D12" s="5" t="s">
        <v>198</v>
      </c>
      <c r="E12" s="5" t="s">
        <v>199</v>
      </c>
      <c r="F12" s="5" t="s">
        <v>200</v>
      </c>
      <c r="G12" s="5" t="s">
        <v>201</v>
      </c>
    </row>
    <row r="13" spans="1:11" ht="61.5" customHeight="1">
      <c r="A13" s="33"/>
      <c r="B13" s="34" t="s">
        <v>97</v>
      </c>
      <c r="C13" s="34" t="s">
        <v>110</v>
      </c>
      <c r="D13" s="35" t="s">
        <v>203</v>
      </c>
      <c r="E13" s="36">
        <v>4</v>
      </c>
      <c r="F13" s="37"/>
      <c r="G13" s="37">
        <f>AVERAGE(E13*F13)</f>
        <v>0</v>
      </c>
      <c r="K13" s="38"/>
    </row>
    <row r="14" spans="1:7" ht="92.25">
      <c r="A14" s="16">
        <v>3</v>
      </c>
      <c r="B14" s="39" t="s">
        <v>221</v>
      </c>
      <c r="C14" s="81" t="s">
        <v>217</v>
      </c>
      <c r="D14" s="99" t="s">
        <v>95</v>
      </c>
      <c r="E14" s="102">
        <v>24.2</v>
      </c>
      <c r="F14" s="102"/>
      <c r="G14" s="114">
        <f aca="true" t="shared" si="0" ref="G14:G45">AVERAGE(E14*F14)</f>
        <v>0</v>
      </c>
    </row>
    <row r="15" spans="1:7" ht="12.75">
      <c r="A15" s="21"/>
      <c r="B15" s="40" t="s">
        <v>11</v>
      </c>
      <c r="C15" s="82" t="s">
        <v>111</v>
      </c>
      <c r="D15" s="100"/>
      <c r="E15" s="103"/>
      <c r="F15" s="103"/>
      <c r="G15" s="115">
        <f t="shared" si="0"/>
        <v>0</v>
      </c>
    </row>
    <row r="16" spans="1:7" ht="14.25" customHeight="1">
      <c r="A16" s="21"/>
      <c r="B16" s="24" t="s">
        <v>10</v>
      </c>
      <c r="C16" s="82" t="s">
        <v>112</v>
      </c>
      <c r="D16" s="100"/>
      <c r="E16" s="103"/>
      <c r="F16" s="103"/>
      <c r="G16" s="115">
        <f t="shared" si="0"/>
        <v>0</v>
      </c>
    </row>
    <row r="17" spans="1:7" ht="15" customHeight="1">
      <c r="A17" s="21"/>
      <c r="B17" s="40" t="s">
        <v>11</v>
      </c>
      <c r="C17" s="82" t="s">
        <v>111</v>
      </c>
      <c r="D17" s="100"/>
      <c r="E17" s="103"/>
      <c r="F17" s="103"/>
      <c r="G17" s="115">
        <f t="shared" si="0"/>
        <v>0</v>
      </c>
    </row>
    <row r="18" spans="1:15" ht="15" customHeight="1">
      <c r="A18" s="21"/>
      <c r="B18" s="24" t="s">
        <v>12</v>
      </c>
      <c r="C18" s="82" t="s">
        <v>113</v>
      </c>
      <c r="D18" s="100"/>
      <c r="E18" s="103"/>
      <c r="F18" s="103"/>
      <c r="G18" s="115">
        <f t="shared" si="0"/>
        <v>0</v>
      </c>
      <c r="O18" s="41"/>
    </row>
    <row r="19" spans="1:7" ht="15" customHeight="1">
      <c r="A19" s="21"/>
      <c r="B19" s="40" t="s">
        <v>11</v>
      </c>
      <c r="C19" s="82" t="s">
        <v>111</v>
      </c>
      <c r="D19" s="100"/>
      <c r="E19" s="103"/>
      <c r="F19" s="103"/>
      <c r="G19" s="115">
        <f t="shared" si="0"/>
        <v>0</v>
      </c>
    </row>
    <row r="20" spans="1:7" ht="15" customHeight="1">
      <c r="A20" s="21"/>
      <c r="B20" s="24" t="s">
        <v>2</v>
      </c>
      <c r="C20" s="82" t="s">
        <v>2</v>
      </c>
      <c r="D20" s="100"/>
      <c r="E20" s="103"/>
      <c r="F20" s="103"/>
      <c r="G20" s="115">
        <f t="shared" si="0"/>
        <v>0</v>
      </c>
    </row>
    <row r="21" spans="1:7" ht="15" customHeight="1">
      <c r="A21" s="21"/>
      <c r="B21" s="24" t="s">
        <v>13</v>
      </c>
      <c r="C21" s="82" t="s">
        <v>114</v>
      </c>
      <c r="D21" s="100"/>
      <c r="E21" s="103"/>
      <c r="F21" s="103"/>
      <c r="G21" s="115">
        <f t="shared" si="0"/>
        <v>0</v>
      </c>
    </row>
    <row r="22" spans="1:7" ht="15" customHeight="1">
      <c r="A22" s="21"/>
      <c r="B22" s="24" t="s">
        <v>14</v>
      </c>
      <c r="C22" s="82" t="s">
        <v>115</v>
      </c>
      <c r="D22" s="100"/>
      <c r="E22" s="103"/>
      <c r="F22" s="103"/>
      <c r="G22" s="115">
        <f t="shared" si="0"/>
        <v>0</v>
      </c>
    </row>
    <row r="23" spans="1:7" ht="15" customHeight="1">
      <c r="A23" s="21"/>
      <c r="B23" s="24" t="s">
        <v>13</v>
      </c>
      <c r="C23" s="82" t="s">
        <v>114</v>
      </c>
      <c r="D23" s="100"/>
      <c r="E23" s="103"/>
      <c r="F23" s="103"/>
      <c r="G23" s="115">
        <f t="shared" si="0"/>
        <v>0</v>
      </c>
    </row>
    <row r="24" spans="1:7" ht="15" customHeight="1">
      <c r="A24" s="21"/>
      <c r="B24" s="24" t="s">
        <v>15</v>
      </c>
      <c r="C24" s="82" t="s">
        <v>116</v>
      </c>
      <c r="D24" s="100"/>
      <c r="E24" s="103"/>
      <c r="F24" s="103"/>
      <c r="G24" s="115">
        <f t="shared" si="0"/>
        <v>0</v>
      </c>
    </row>
    <row r="25" spans="1:7" ht="15" customHeight="1">
      <c r="A25" s="21"/>
      <c r="B25" s="24" t="s">
        <v>16</v>
      </c>
      <c r="C25" s="82" t="s">
        <v>117</v>
      </c>
      <c r="D25" s="100"/>
      <c r="E25" s="103"/>
      <c r="F25" s="103"/>
      <c r="G25" s="115">
        <f t="shared" si="0"/>
        <v>0</v>
      </c>
    </row>
    <row r="26" spans="1:7" ht="15" customHeight="1">
      <c r="A26" s="21"/>
      <c r="B26" s="24" t="s">
        <v>17</v>
      </c>
      <c r="C26" s="82" t="s">
        <v>118</v>
      </c>
      <c r="D26" s="100"/>
      <c r="E26" s="103"/>
      <c r="F26" s="103"/>
      <c r="G26" s="115">
        <f t="shared" si="0"/>
        <v>0</v>
      </c>
    </row>
    <row r="27" spans="1:7" ht="15" customHeight="1">
      <c r="A27" s="21"/>
      <c r="B27" s="24" t="s">
        <v>18</v>
      </c>
      <c r="C27" s="82" t="s">
        <v>119</v>
      </c>
      <c r="D27" s="100"/>
      <c r="E27" s="103"/>
      <c r="F27" s="103"/>
      <c r="G27" s="115">
        <f t="shared" si="0"/>
        <v>0</v>
      </c>
    </row>
    <row r="28" spans="1:7" ht="15" customHeight="1">
      <c r="A28" s="21"/>
      <c r="B28" s="24" t="s">
        <v>19</v>
      </c>
      <c r="C28" s="82" t="s">
        <v>120</v>
      </c>
      <c r="D28" s="100"/>
      <c r="E28" s="103"/>
      <c r="F28" s="103"/>
      <c r="G28" s="115">
        <f t="shared" si="0"/>
        <v>0</v>
      </c>
    </row>
    <row r="29" spans="1:7" ht="15" customHeight="1">
      <c r="A29" s="21"/>
      <c r="B29" s="24" t="s">
        <v>20</v>
      </c>
      <c r="C29" s="82" t="s">
        <v>121</v>
      </c>
      <c r="D29" s="100"/>
      <c r="E29" s="103"/>
      <c r="F29" s="103"/>
      <c r="G29" s="115">
        <f t="shared" si="0"/>
        <v>0</v>
      </c>
    </row>
    <row r="30" spans="1:7" ht="15" customHeight="1">
      <c r="A30" s="21"/>
      <c r="B30" s="24" t="s">
        <v>21</v>
      </c>
      <c r="C30" s="82" t="s">
        <v>122</v>
      </c>
      <c r="D30" s="100"/>
      <c r="E30" s="103"/>
      <c r="F30" s="103"/>
      <c r="G30" s="115">
        <f t="shared" si="0"/>
        <v>0</v>
      </c>
    </row>
    <row r="31" spans="1:7" ht="12.75">
      <c r="A31" s="21"/>
      <c r="B31" s="24" t="s">
        <v>51</v>
      </c>
      <c r="C31" s="82" t="s">
        <v>123</v>
      </c>
      <c r="D31" s="100"/>
      <c r="E31" s="103"/>
      <c r="F31" s="103"/>
      <c r="G31" s="115">
        <f t="shared" si="0"/>
        <v>0</v>
      </c>
    </row>
    <row r="32" spans="1:7" ht="12.75">
      <c r="A32" s="21"/>
      <c r="B32" s="24" t="s">
        <v>22</v>
      </c>
      <c r="C32" s="82" t="s">
        <v>124</v>
      </c>
      <c r="D32" s="100"/>
      <c r="E32" s="103"/>
      <c r="F32" s="103"/>
      <c r="G32" s="115">
        <f t="shared" si="0"/>
        <v>0</v>
      </c>
    </row>
    <row r="33" spans="1:7" ht="15" customHeight="1">
      <c r="A33" s="21"/>
      <c r="B33" s="24" t="s">
        <v>23</v>
      </c>
      <c r="C33" s="82" t="s">
        <v>125</v>
      </c>
      <c r="D33" s="100"/>
      <c r="E33" s="103"/>
      <c r="F33" s="103"/>
      <c r="G33" s="115">
        <f t="shared" si="0"/>
        <v>0</v>
      </c>
    </row>
    <row r="34" spans="1:7" ht="15" customHeight="1">
      <c r="A34" s="21"/>
      <c r="B34" s="24" t="s">
        <v>24</v>
      </c>
      <c r="C34" s="82" t="s">
        <v>126</v>
      </c>
      <c r="D34" s="100"/>
      <c r="E34" s="103"/>
      <c r="F34" s="103"/>
      <c r="G34" s="115">
        <f t="shared" si="0"/>
        <v>0</v>
      </c>
    </row>
    <row r="35" spans="1:7" ht="15" customHeight="1">
      <c r="A35" s="21"/>
      <c r="B35" s="24" t="s">
        <v>25</v>
      </c>
      <c r="C35" s="82" t="s">
        <v>127</v>
      </c>
      <c r="D35" s="100"/>
      <c r="E35" s="103"/>
      <c r="F35" s="103"/>
      <c r="G35" s="115">
        <f t="shared" si="0"/>
        <v>0</v>
      </c>
    </row>
    <row r="36" spans="1:7" ht="15" customHeight="1">
      <c r="A36" s="21"/>
      <c r="B36" s="24" t="s">
        <v>26</v>
      </c>
      <c r="C36" s="82" t="s">
        <v>128</v>
      </c>
      <c r="D36" s="100"/>
      <c r="E36" s="103"/>
      <c r="F36" s="103"/>
      <c r="G36" s="115">
        <f t="shared" si="0"/>
        <v>0</v>
      </c>
    </row>
    <row r="37" spans="1:7" ht="12.75">
      <c r="A37" s="21"/>
      <c r="B37" s="24" t="s">
        <v>27</v>
      </c>
      <c r="C37" s="82" t="s">
        <v>129</v>
      </c>
      <c r="D37" s="100"/>
      <c r="E37" s="103"/>
      <c r="F37" s="103"/>
      <c r="G37" s="115">
        <f t="shared" si="0"/>
        <v>0</v>
      </c>
    </row>
    <row r="38" spans="1:7" ht="12.75">
      <c r="A38" s="21"/>
      <c r="B38" s="24" t="s">
        <v>52</v>
      </c>
      <c r="C38" s="82" t="s">
        <v>130</v>
      </c>
      <c r="D38" s="100"/>
      <c r="E38" s="103"/>
      <c r="F38" s="103"/>
      <c r="G38" s="115">
        <f t="shared" si="0"/>
        <v>0</v>
      </c>
    </row>
    <row r="39" spans="1:7" ht="12.75">
      <c r="A39" s="11"/>
      <c r="B39" s="12" t="s">
        <v>28</v>
      </c>
      <c r="C39" s="82" t="s">
        <v>131</v>
      </c>
      <c r="D39" s="101"/>
      <c r="E39" s="104"/>
      <c r="F39" s="104"/>
      <c r="G39" s="116">
        <f t="shared" si="0"/>
        <v>0</v>
      </c>
    </row>
    <row r="40" spans="1:7" ht="30.75" customHeight="1">
      <c r="A40" s="16">
        <v>4</v>
      </c>
      <c r="B40" s="89" t="s">
        <v>54</v>
      </c>
      <c r="C40" s="81" t="s">
        <v>132</v>
      </c>
      <c r="D40" s="117" t="s">
        <v>1</v>
      </c>
      <c r="E40" s="102">
        <v>751</v>
      </c>
      <c r="F40" s="96"/>
      <c r="G40" s="114">
        <f t="shared" si="0"/>
        <v>0</v>
      </c>
    </row>
    <row r="41" spans="1:7" ht="15" customHeight="1">
      <c r="A41" s="21"/>
      <c r="B41" s="90" t="s">
        <v>30</v>
      </c>
      <c r="C41" s="82" t="s">
        <v>133</v>
      </c>
      <c r="D41" s="118"/>
      <c r="E41" s="103"/>
      <c r="F41" s="97"/>
      <c r="G41" s="115">
        <f t="shared" si="0"/>
        <v>0</v>
      </c>
    </row>
    <row r="42" spans="1:7" ht="12.75">
      <c r="A42" s="11"/>
      <c r="B42" s="91" t="s">
        <v>29</v>
      </c>
      <c r="C42" s="83" t="s">
        <v>134</v>
      </c>
      <c r="D42" s="119"/>
      <c r="E42" s="104"/>
      <c r="F42" s="98"/>
      <c r="G42" s="116">
        <f t="shared" si="0"/>
        <v>0</v>
      </c>
    </row>
    <row r="43" spans="1:7" ht="39">
      <c r="A43" s="16">
        <v>5</v>
      </c>
      <c r="B43" s="39" t="s">
        <v>89</v>
      </c>
      <c r="C43" s="83" t="s">
        <v>163</v>
      </c>
      <c r="D43" s="18"/>
      <c r="E43" s="42"/>
      <c r="F43" s="43"/>
      <c r="G43" s="20">
        <f t="shared" si="0"/>
        <v>0</v>
      </c>
    </row>
    <row r="44" spans="1:7" ht="17.25" customHeight="1">
      <c r="A44" s="21"/>
      <c r="B44" s="34" t="s">
        <v>31</v>
      </c>
      <c r="C44" s="84" t="s">
        <v>135</v>
      </c>
      <c r="D44" s="35" t="s">
        <v>203</v>
      </c>
      <c r="E44" s="71">
        <v>53</v>
      </c>
      <c r="F44" s="48"/>
      <c r="G44" s="48">
        <f t="shared" si="0"/>
        <v>0</v>
      </c>
    </row>
    <row r="45" spans="1:7" ht="15" customHeight="1">
      <c r="A45" s="11"/>
      <c r="B45" s="34" t="s">
        <v>32</v>
      </c>
      <c r="C45" s="84" t="s">
        <v>136</v>
      </c>
      <c r="D45" s="35" t="s">
        <v>203</v>
      </c>
      <c r="E45" s="71">
        <v>4</v>
      </c>
      <c r="F45" s="48"/>
      <c r="G45" s="48">
        <f t="shared" si="0"/>
        <v>0</v>
      </c>
    </row>
    <row r="46" spans="1:7" ht="39">
      <c r="A46" s="3" t="s">
        <v>0</v>
      </c>
      <c r="B46" s="4" t="s">
        <v>7</v>
      </c>
      <c r="C46" s="4" t="s">
        <v>207</v>
      </c>
      <c r="D46" s="5" t="s">
        <v>219</v>
      </c>
      <c r="E46" s="5" t="s">
        <v>199</v>
      </c>
      <c r="F46" s="5" t="s">
        <v>200</v>
      </c>
      <c r="G46" s="5" t="s">
        <v>201</v>
      </c>
    </row>
    <row r="47" spans="1:7" ht="46.5" customHeight="1">
      <c r="A47" s="16">
        <v>6</v>
      </c>
      <c r="B47" s="39" t="s">
        <v>90</v>
      </c>
      <c r="C47" s="87" t="s">
        <v>164</v>
      </c>
      <c r="D47" s="18"/>
      <c r="E47" s="20"/>
      <c r="F47" s="43"/>
      <c r="G47" s="20"/>
    </row>
    <row r="48" spans="1:7" ht="15" customHeight="1">
      <c r="A48" s="21"/>
      <c r="B48" s="34" t="s">
        <v>33</v>
      </c>
      <c r="C48" s="34" t="s">
        <v>165</v>
      </c>
      <c r="D48" s="35" t="s">
        <v>1</v>
      </c>
      <c r="E48" s="48">
        <v>693</v>
      </c>
      <c r="F48" s="48"/>
      <c r="G48" s="48">
        <f>AVERAGE(E48*F48)</f>
        <v>0</v>
      </c>
    </row>
    <row r="49" spans="1:7" ht="15" customHeight="1">
      <c r="A49" s="11"/>
      <c r="B49" s="34" t="s">
        <v>34</v>
      </c>
      <c r="C49" s="34" t="s">
        <v>166</v>
      </c>
      <c r="D49" s="35" t="s">
        <v>1</v>
      </c>
      <c r="E49" s="48">
        <v>63</v>
      </c>
      <c r="F49" s="48"/>
      <c r="G49" s="48">
        <f>AVERAGE(E49*F49)</f>
        <v>0</v>
      </c>
    </row>
    <row r="50" spans="1:7" ht="31.5" customHeight="1">
      <c r="A50" s="16">
        <v>7</v>
      </c>
      <c r="B50" s="39" t="s">
        <v>35</v>
      </c>
      <c r="C50" s="39" t="s">
        <v>167</v>
      </c>
      <c r="D50" s="18"/>
      <c r="E50" s="20"/>
      <c r="F50" s="43"/>
      <c r="G50" s="20"/>
    </row>
    <row r="51" spans="1:7" ht="15.75" customHeight="1">
      <c r="A51" s="11"/>
      <c r="B51" s="34" t="s">
        <v>33</v>
      </c>
      <c r="C51" s="34" t="s">
        <v>165</v>
      </c>
      <c r="D51" s="35" t="s">
        <v>1</v>
      </c>
      <c r="E51" s="48">
        <v>257</v>
      </c>
      <c r="F51" s="48"/>
      <c r="G51" s="48">
        <f>AVERAGE(E51*F51)</f>
        <v>0</v>
      </c>
    </row>
    <row r="52" spans="1:7" ht="35.25" customHeight="1">
      <c r="A52" s="16">
        <v>8</v>
      </c>
      <c r="B52" s="39" t="s">
        <v>57</v>
      </c>
      <c r="C52" s="34" t="s">
        <v>168</v>
      </c>
      <c r="D52" s="18"/>
      <c r="E52" s="20"/>
      <c r="F52" s="20"/>
      <c r="G52" s="20"/>
    </row>
    <row r="53" spans="1:7" ht="15" customHeight="1">
      <c r="A53" s="21"/>
      <c r="B53" s="34" t="s">
        <v>37</v>
      </c>
      <c r="C53" s="84" t="s">
        <v>169</v>
      </c>
      <c r="D53" s="35" t="s">
        <v>203</v>
      </c>
      <c r="E53" s="71">
        <v>162</v>
      </c>
      <c r="F53" s="48"/>
      <c r="G53" s="48">
        <f aca="true" t="shared" si="1" ref="G53:G68">AVERAGE(E53*F53)</f>
        <v>0</v>
      </c>
    </row>
    <row r="54" spans="1:7" ht="15" customHeight="1">
      <c r="A54" s="21"/>
      <c r="B54" s="34" t="s">
        <v>36</v>
      </c>
      <c r="C54" s="84" t="s">
        <v>170</v>
      </c>
      <c r="D54" s="35" t="s">
        <v>203</v>
      </c>
      <c r="E54" s="71">
        <v>324</v>
      </c>
      <c r="F54" s="48"/>
      <c r="G54" s="48">
        <f t="shared" si="1"/>
        <v>0</v>
      </c>
    </row>
    <row r="55" spans="1:7" ht="15" customHeight="1">
      <c r="A55" s="21"/>
      <c r="B55" s="34" t="s">
        <v>38</v>
      </c>
      <c r="C55" s="84" t="s">
        <v>171</v>
      </c>
      <c r="D55" s="35" t="s">
        <v>203</v>
      </c>
      <c r="E55" s="71">
        <v>648</v>
      </c>
      <c r="F55" s="48"/>
      <c r="G55" s="48">
        <f t="shared" si="1"/>
        <v>0</v>
      </c>
    </row>
    <row r="56" spans="1:7" ht="15" customHeight="1">
      <c r="A56" s="21"/>
      <c r="B56" s="34" t="s">
        <v>39</v>
      </c>
      <c r="C56" s="84" t="s">
        <v>172</v>
      </c>
      <c r="D56" s="35" t="s">
        <v>203</v>
      </c>
      <c r="E56" s="71">
        <v>288</v>
      </c>
      <c r="F56" s="48"/>
      <c r="G56" s="48">
        <f t="shared" si="1"/>
        <v>0</v>
      </c>
    </row>
    <row r="57" spans="1:7" ht="15" customHeight="1">
      <c r="A57" s="44"/>
      <c r="B57" s="34" t="s">
        <v>40</v>
      </c>
      <c r="C57" s="84" t="s">
        <v>173</v>
      </c>
      <c r="D57" s="35" t="s">
        <v>203</v>
      </c>
      <c r="E57" s="72">
        <v>100</v>
      </c>
      <c r="F57" s="37"/>
      <c r="G57" s="48">
        <f t="shared" si="1"/>
        <v>0</v>
      </c>
    </row>
    <row r="58" spans="1:7" ht="16.5" customHeight="1">
      <c r="A58" s="21"/>
      <c r="B58" s="34" t="s">
        <v>41</v>
      </c>
      <c r="C58" s="84" t="s">
        <v>174</v>
      </c>
      <c r="D58" s="35" t="s">
        <v>203</v>
      </c>
      <c r="E58" s="71">
        <v>200</v>
      </c>
      <c r="F58" s="48"/>
      <c r="G58" s="48">
        <f t="shared" si="1"/>
        <v>0</v>
      </c>
    </row>
    <row r="59" spans="1:7" ht="16.5" customHeight="1">
      <c r="A59" s="21"/>
      <c r="B59" s="34" t="s">
        <v>42</v>
      </c>
      <c r="C59" s="84" t="s">
        <v>175</v>
      </c>
      <c r="D59" s="35" t="s">
        <v>203</v>
      </c>
      <c r="E59" s="71">
        <v>400</v>
      </c>
      <c r="F59" s="48"/>
      <c r="G59" s="48">
        <f t="shared" si="1"/>
        <v>0</v>
      </c>
    </row>
    <row r="60" spans="1:7" ht="15" customHeight="1">
      <c r="A60" s="21"/>
      <c r="B60" s="34" t="s">
        <v>43</v>
      </c>
      <c r="C60" s="84" t="s">
        <v>176</v>
      </c>
      <c r="D60" s="35" t="s">
        <v>203</v>
      </c>
      <c r="E60" s="71">
        <v>432</v>
      </c>
      <c r="F60" s="48"/>
      <c r="G60" s="48">
        <f t="shared" si="1"/>
        <v>0</v>
      </c>
    </row>
    <row r="61" spans="1:15" ht="15.75" customHeight="1">
      <c r="A61" s="21"/>
      <c r="B61" s="34" t="s">
        <v>44</v>
      </c>
      <c r="C61" s="84" t="s">
        <v>177</v>
      </c>
      <c r="D61" s="35" t="s">
        <v>203</v>
      </c>
      <c r="E61" s="71">
        <v>8</v>
      </c>
      <c r="F61" s="48"/>
      <c r="G61" s="48">
        <f t="shared" si="1"/>
        <v>0</v>
      </c>
      <c r="O61" s="45"/>
    </row>
    <row r="62" spans="1:14" ht="15" customHeight="1">
      <c r="A62" s="21"/>
      <c r="B62" s="34" t="s">
        <v>45</v>
      </c>
      <c r="C62" s="84" t="s">
        <v>178</v>
      </c>
      <c r="D62" s="35" t="s">
        <v>203</v>
      </c>
      <c r="E62" s="71">
        <v>8</v>
      </c>
      <c r="F62" s="48"/>
      <c r="G62" s="48">
        <f t="shared" si="1"/>
        <v>0</v>
      </c>
      <c r="N62" s="41"/>
    </row>
    <row r="63" spans="1:9" ht="15.75" customHeight="1">
      <c r="A63" s="21"/>
      <c r="B63" s="34" t="s">
        <v>46</v>
      </c>
      <c r="C63" s="84" t="s">
        <v>179</v>
      </c>
      <c r="D63" s="35" t="s">
        <v>203</v>
      </c>
      <c r="E63" s="71">
        <v>50</v>
      </c>
      <c r="F63" s="48"/>
      <c r="G63" s="48">
        <f t="shared" si="1"/>
        <v>0</v>
      </c>
      <c r="I63" s="41"/>
    </row>
    <row r="64" spans="1:15" ht="16.5" customHeight="1">
      <c r="A64" s="21"/>
      <c r="B64" s="34" t="s">
        <v>47</v>
      </c>
      <c r="C64" s="84" t="s">
        <v>180</v>
      </c>
      <c r="D64" s="35" t="s">
        <v>203</v>
      </c>
      <c r="E64" s="66">
        <v>2</v>
      </c>
      <c r="F64" s="48"/>
      <c r="G64" s="48">
        <f t="shared" si="1"/>
        <v>0</v>
      </c>
      <c r="O64" s="41"/>
    </row>
    <row r="65" spans="1:7" ht="17.25" customHeight="1">
      <c r="A65" s="21"/>
      <c r="B65" s="34" t="s">
        <v>48</v>
      </c>
      <c r="C65" s="84" t="s">
        <v>181</v>
      </c>
      <c r="D65" s="35" t="s">
        <v>203</v>
      </c>
      <c r="E65" s="71">
        <v>2000</v>
      </c>
      <c r="F65" s="48"/>
      <c r="G65" s="48">
        <f t="shared" si="1"/>
        <v>0</v>
      </c>
    </row>
    <row r="66" spans="1:7" ht="13.5" customHeight="1" hidden="1">
      <c r="A66" s="21"/>
      <c r="B66" s="34"/>
      <c r="C66" s="84"/>
      <c r="D66" s="35" t="s">
        <v>203</v>
      </c>
      <c r="E66" s="49"/>
      <c r="F66" s="48"/>
      <c r="G66" s="48">
        <f t="shared" si="1"/>
        <v>0</v>
      </c>
    </row>
    <row r="67" spans="1:7" ht="15" customHeight="1" hidden="1">
      <c r="A67" s="21"/>
      <c r="B67" s="34"/>
      <c r="C67" s="84"/>
      <c r="D67" s="35" t="s">
        <v>203</v>
      </c>
      <c r="E67" s="66"/>
      <c r="F67" s="48"/>
      <c r="G67" s="48">
        <f t="shared" si="1"/>
        <v>0</v>
      </c>
    </row>
    <row r="68" spans="1:8" ht="16.5" customHeight="1">
      <c r="A68" s="11"/>
      <c r="B68" s="34" t="s">
        <v>91</v>
      </c>
      <c r="C68" s="84" t="s">
        <v>182</v>
      </c>
      <c r="D68" s="35" t="s">
        <v>203</v>
      </c>
      <c r="E68" s="73">
        <v>1000</v>
      </c>
      <c r="F68" s="37"/>
      <c r="G68" s="48">
        <f t="shared" si="1"/>
        <v>0</v>
      </c>
      <c r="H68" s="38"/>
    </row>
    <row r="69" spans="1:7" ht="62.25" customHeight="1">
      <c r="A69" s="16">
        <v>9</v>
      </c>
      <c r="B69" s="39" t="s">
        <v>58</v>
      </c>
      <c r="C69" s="39" t="s">
        <v>183</v>
      </c>
      <c r="D69" s="18"/>
      <c r="E69" s="42"/>
      <c r="F69" s="20"/>
      <c r="G69" s="20"/>
    </row>
    <row r="70" spans="1:7" ht="15" customHeight="1">
      <c r="A70" s="21"/>
      <c r="B70" s="34" t="s">
        <v>92</v>
      </c>
      <c r="C70" s="84" t="s">
        <v>186</v>
      </c>
      <c r="D70" s="35" t="s">
        <v>1</v>
      </c>
      <c r="E70" s="48">
        <v>747.5</v>
      </c>
      <c r="F70" s="48"/>
      <c r="G70" s="48">
        <f>AVERAGE(E70*F70)</f>
        <v>0</v>
      </c>
    </row>
    <row r="71" spans="1:7" ht="15" customHeight="1">
      <c r="A71" s="21"/>
      <c r="B71" s="34" t="s">
        <v>93</v>
      </c>
      <c r="C71" s="84" t="s">
        <v>187</v>
      </c>
      <c r="D71" s="35" t="s">
        <v>1</v>
      </c>
      <c r="E71" s="37">
        <v>562.9</v>
      </c>
      <c r="F71" s="48"/>
      <c r="G71" s="48">
        <f>AVERAGE(E71*F71)</f>
        <v>0</v>
      </c>
    </row>
    <row r="72" spans="1:7" ht="15" customHeight="1">
      <c r="A72" s="21"/>
      <c r="B72" s="34" t="s">
        <v>94</v>
      </c>
      <c r="C72" s="84" t="s">
        <v>188</v>
      </c>
      <c r="D72" s="35" t="s">
        <v>1</v>
      </c>
      <c r="E72" s="48">
        <v>374.9</v>
      </c>
      <c r="F72" s="48"/>
      <c r="G72" s="48">
        <f>AVERAGE(E72*F72)</f>
        <v>0</v>
      </c>
    </row>
    <row r="73" spans="1:7" ht="18" customHeight="1">
      <c r="A73" s="46"/>
      <c r="B73" s="74" t="s">
        <v>49</v>
      </c>
      <c r="C73" s="88" t="s">
        <v>184</v>
      </c>
      <c r="D73" s="47" t="s">
        <v>96</v>
      </c>
      <c r="E73" s="37">
        <v>66.6</v>
      </c>
      <c r="F73" s="37"/>
      <c r="G73" s="37">
        <f>AVERAGE(E73*F73)</f>
        <v>0</v>
      </c>
    </row>
    <row r="74" spans="1:7" ht="39">
      <c r="A74" s="33">
        <v>10</v>
      </c>
      <c r="B74" s="34" t="s">
        <v>224</v>
      </c>
      <c r="C74" s="34" t="s">
        <v>185</v>
      </c>
      <c r="D74" s="47" t="s">
        <v>95</v>
      </c>
      <c r="E74" s="48">
        <v>5.3375</v>
      </c>
      <c r="F74" s="48"/>
      <c r="G74" s="48">
        <f>AVERAGE(E74*F74)</f>
        <v>0</v>
      </c>
    </row>
    <row r="75" spans="1:7" ht="39">
      <c r="A75" s="3" t="s">
        <v>205</v>
      </c>
      <c r="B75" s="4" t="s">
        <v>7</v>
      </c>
      <c r="C75" s="4" t="s">
        <v>207</v>
      </c>
      <c r="D75" s="5" t="s">
        <v>218</v>
      </c>
      <c r="E75" s="5" t="s">
        <v>199</v>
      </c>
      <c r="F75" s="5" t="s">
        <v>200</v>
      </c>
      <c r="G75" s="5" t="s">
        <v>201</v>
      </c>
    </row>
    <row r="76" spans="1:7" ht="78.75">
      <c r="A76" s="16">
        <v>11</v>
      </c>
      <c r="B76" s="39" t="s">
        <v>225</v>
      </c>
      <c r="C76" s="39" t="s">
        <v>220</v>
      </c>
      <c r="D76" s="18" t="s">
        <v>79</v>
      </c>
      <c r="E76" s="20">
        <v>1</v>
      </c>
      <c r="F76" s="43"/>
      <c r="G76" s="20">
        <v>0</v>
      </c>
    </row>
    <row r="77" spans="1:7" ht="39">
      <c r="A77" s="33">
        <v>12</v>
      </c>
      <c r="B77" s="34" t="s">
        <v>53</v>
      </c>
      <c r="C77" s="34" t="s">
        <v>137</v>
      </c>
      <c r="D77" s="35" t="s">
        <v>5</v>
      </c>
      <c r="E77" s="48">
        <v>120</v>
      </c>
      <c r="F77" s="49"/>
      <c r="G77" s="48">
        <f>AVERAGE(E77*F77)</f>
        <v>0</v>
      </c>
    </row>
    <row r="78" spans="1:7" ht="39">
      <c r="A78" s="33">
        <v>13</v>
      </c>
      <c r="B78" s="34" t="s">
        <v>226</v>
      </c>
      <c r="C78" s="34" t="s">
        <v>227</v>
      </c>
      <c r="D78" s="47" t="s">
        <v>95</v>
      </c>
      <c r="E78" s="48">
        <v>57.6</v>
      </c>
      <c r="F78" s="49"/>
      <c r="G78" s="48">
        <f>AVERAGE(E78*F78)</f>
        <v>0</v>
      </c>
    </row>
    <row r="79" spans="1:7" ht="15">
      <c r="A79" s="33">
        <v>14</v>
      </c>
      <c r="B79" s="34" t="s">
        <v>59</v>
      </c>
      <c r="C79" s="34" t="s">
        <v>138</v>
      </c>
      <c r="D79" s="47" t="s">
        <v>96</v>
      </c>
      <c r="E79" s="48">
        <v>72</v>
      </c>
      <c r="F79" s="49"/>
      <c r="G79" s="48">
        <f>AVERAGE(E79*F79)</f>
        <v>0</v>
      </c>
    </row>
    <row r="80" spans="1:7" ht="39">
      <c r="A80" s="33">
        <v>15</v>
      </c>
      <c r="B80" s="34" t="s">
        <v>60</v>
      </c>
      <c r="C80" s="34" t="s">
        <v>228</v>
      </c>
      <c r="D80" s="47" t="s">
        <v>95</v>
      </c>
      <c r="E80" s="48">
        <v>57.6</v>
      </c>
      <c r="F80" s="49"/>
      <c r="G80" s="48">
        <f>AVERAGE(E80*F80)</f>
        <v>0</v>
      </c>
    </row>
    <row r="81" spans="1:7" ht="12.75">
      <c r="A81" s="33">
        <v>17</v>
      </c>
      <c r="B81" s="34" t="s">
        <v>229</v>
      </c>
      <c r="C81" s="34" t="s">
        <v>139</v>
      </c>
      <c r="D81" s="35" t="s">
        <v>5</v>
      </c>
      <c r="E81" s="48">
        <v>120</v>
      </c>
      <c r="F81" s="49"/>
      <c r="G81" s="48">
        <f>AVERAGE(E81*F81)</f>
        <v>0</v>
      </c>
    </row>
    <row r="82" spans="1:7" ht="52.5">
      <c r="A82" s="16">
        <v>18</v>
      </c>
      <c r="B82" s="39" t="s">
        <v>61</v>
      </c>
      <c r="C82" s="39" t="s">
        <v>140</v>
      </c>
      <c r="D82" s="18"/>
      <c r="E82" s="20"/>
      <c r="F82" s="19"/>
      <c r="G82" s="20"/>
    </row>
    <row r="83" spans="1:7" ht="12.75">
      <c r="A83" s="11"/>
      <c r="B83" s="12" t="s">
        <v>6</v>
      </c>
      <c r="C83" s="12" t="s">
        <v>6</v>
      </c>
      <c r="D83" s="25" t="s">
        <v>5</v>
      </c>
      <c r="E83" s="15">
        <v>120</v>
      </c>
      <c r="F83" s="50"/>
      <c r="G83" s="15">
        <f>AVERAGE(E83*F83)</f>
        <v>0</v>
      </c>
    </row>
    <row r="84" spans="1:7" ht="71.25" customHeight="1">
      <c r="A84" s="16">
        <v>19</v>
      </c>
      <c r="B84" s="39" t="s">
        <v>62</v>
      </c>
      <c r="C84" s="39" t="s">
        <v>141</v>
      </c>
      <c r="D84" s="18"/>
      <c r="E84" s="20"/>
      <c r="F84" s="19"/>
      <c r="G84" s="20"/>
    </row>
    <row r="85" spans="1:7" ht="12.75">
      <c r="A85" s="11"/>
      <c r="B85" s="12" t="s">
        <v>6</v>
      </c>
      <c r="C85" s="12" t="s">
        <v>6</v>
      </c>
      <c r="D85" s="25" t="s">
        <v>5</v>
      </c>
      <c r="E85" s="15">
        <v>74</v>
      </c>
      <c r="F85" s="50"/>
      <c r="G85" s="15">
        <f>AVERAGE(E85*F85)</f>
        <v>0</v>
      </c>
    </row>
    <row r="86" spans="1:7" ht="51.75" customHeight="1">
      <c r="A86" s="33">
        <v>20</v>
      </c>
      <c r="B86" s="34" t="s">
        <v>230</v>
      </c>
      <c r="C86" s="34" t="s">
        <v>189</v>
      </c>
      <c r="D86" s="35" t="s">
        <v>79</v>
      </c>
      <c r="E86" s="51">
        <v>1</v>
      </c>
      <c r="F86" s="48"/>
      <c r="G86" s="48">
        <f>AVERAGE(E86*F86)</f>
        <v>0</v>
      </c>
    </row>
    <row r="87" spans="1:7" ht="15" customHeight="1">
      <c r="A87" s="33">
        <v>21</v>
      </c>
      <c r="B87" s="34" t="s">
        <v>50</v>
      </c>
      <c r="C87" s="34" t="s">
        <v>190</v>
      </c>
      <c r="D87" s="35" t="s">
        <v>5</v>
      </c>
      <c r="E87" s="48">
        <v>194</v>
      </c>
      <c r="F87" s="48"/>
      <c r="G87" s="48">
        <f>AVERAGE(E87*F87)</f>
        <v>0</v>
      </c>
    </row>
    <row r="88" spans="1:7" ht="15" customHeight="1">
      <c r="A88" s="33">
        <v>22</v>
      </c>
      <c r="B88" s="34" t="s">
        <v>231</v>
      </c>
      <c r="C88" s="34" t="s">
        <v>191</v>
      </c>
      <c r="D88" s="35" t="s">
        <v>5</v>
      </c>
      <c r="E88" s="48">
        <v>194</v>
      </c>
      <c r="F88" s="48"/>
      <c r="G88" s="48">
        <f>AVERAGE(E88*F88)</f>
        <v>0</v>
      </c>
    </row>
    <row r="89" spans="1:7" ht="15" customHeight="1">
      <c r="A89" s="52"/>
      <c r="B89" s="113" t="s">
        <v>209</v>
      </c>
      <c r="C89" s="113"/>
      <c r="D89" s="113"/>
      <c r="E89" s="92"/>
      <c r="F89" s="93"/>
      <c r="G89" s="53">
        <f>SUM(G6:G88)</f>
        <v>0</v>
      </c>
    </row>
    <row r="90" spans="1:7" ht="15.75" customHeight="1">
      <c r="A90" s="10" t="s">
        <v>3</v>
      </c>
      <c r="B90" s="106" t="s">
        <v>208</v>
      </c>
      <c r="C90" s="107"/>
      <c r="D90" s="108"/>
      <c r="E90" s="108"/>
      <c r="F90" s="108"/>
      <c r="G90" s="109"/>
    </row>
    <row r="91" spans="1:7" ht="15" customHeight="1">
      <c r="A91" s="54"/>
      <c r="B91" s="55"/>
      <c r="C91" s="55"/>
      <c r="D91" s="56"/>
      <c r="E91" s="57"/>
      <c r="F91" s="58"/>
      <c r="G91" s="59"/>
    </row>
    <row r="92" spans="1:7" ht="39">
      <c r="A92" s="3" t="s">
        <v>0</v>
      </c>
      <c r="B92" s="4" t="s">
        <v>7</v>
      </c>
      <c r="C92" s="4" t="s">
        <v>207</v>
      </c>
      <c r="D92" s="5" t="s">
        <v>219</v>
      </c>
      <c r="E92" s="5" t="s">
        <v>199</v>
      </c>
      <c r="F92" s="5" t="s">
        <v>200</v>
      </c>
      <c r="G92" s="5" t="s">
        <v>201</v>
      </c>
    </row>
    <row r="93" spans="1:7" ht="15" customHeight="1">
      <c r="A93" s="54"/>
      <c r="B93" s="55"/>
      <c r="C93" s="55"/>
      <c r="D93" s="56"/>
      <c r="E93" s="57"/>
      <c r="F93" s="58"/>
      <c r="G93" s="59"/>
    </row>
    <row r="94" spans="1:7" ht="66">
      <c r="A94" s="33">
        <v>1</v>
      </c>
      <c r="B94" s="34" t="s">
        <v>80</v>
      </c>
      <c r="C94" s="34" t="s">
        <v>142</v>
      </c>
      <c r="D94" s="35"/>
      <c r="E94" s="48"/>
      <c r="F94" s="65"/>
      <c r="G94" s="66"/>
    </row>
    <row r="95" spans="1:7" ht="15" customHeight="1">
      <c r="A95" s="33"/>
      <c r="B95" s="34" t="s">
        <v>64</v>
      </c>
      <c r="C95" s="80" t="s">
        <v>143</v>
      </c>
      <c r="D95" s="35" t="s">
        <v>203</v>
      </c>
      <c r="E95" s="48">
        <v>1</v>
      </c>
      <c r="F95" s="65"/>
      <c r="G95" s="66">
        <f aca="true" t="shared" si="2" ref="G95:G106">AVERAGE(E95*F95)</f>
        <v>0</v>
      </c>
    </row>
    <row r="96" spans="1:7" ht="15" customHeight="1">
      <c r="A96" s="33"/>
      <c r="B96" s="34" t="s">
        <v>65</v>
      </c>
      <c r="C96" s="80" t="s">
        <v>144</v>
      </c>
      <c r="D96" s="35" t="s">
        <v>203</v>
      </c>
      <c r="E96" s="48">
        <v>3</v>
      </c>
      <c r="F96" s="65"/>
      <c r="G96" s="66">
        <f t="shared" si="2"/>
        <v>0</v>
      </c>
    </row>
    <row r="97" spans="1:7" ht="15" customHeight="1">
      <c r="A97" s="33"/>
      <c r="B97" s="34" t="s">
        <v>66</v>
      </c>
      <c r="C97" s="80" t="s">
        <v>145</v>
      </c>
      <c r="D97" s="35" t="s">
        <v>203</v>
      </c>
      <c r="E97" s="48">
        <v>1</v>
      </c>
      <c r="F97" s="65"/>
      <c r="G97" s="66">
        <f t="shared" si="2"/>
        <v>0</v>
      </c>
    </row>
    <row r="98" spans="1:7" ht="15" customHeight="1">
      <c r="A98" s="33"/>
      <c r="B98" s="34" t="s">
        <v>67</v>
      </c>
      <c r="C98" s="80" t="s">
        <v>146</v>
      </c>
      <c r="D98" s="35" t="s">
        <v>203</v>
      </c>
      <c r="E98" s="48">
        <v>1</v>
      </c>
      <c r="F98" s="65"/>
      <c r="G98" s="66">
        <f t="shared" si="2"/>
        <v>0</v>
      </c>
    </row>
    <row r="99" spans="1:7" ht="15" customHeight="1">
      <c r="A99" s="33"/>
      <c r="B99" s="34" t="s">
        <v>68</v>
      </c>
      <c r="C99" s="80" t="s">
        <v>147</v>
      </c>
      <c r="D99" s="35" t="s">
        <v>203</v>
      </c>
      <c r="E99" s="48">
        <v>1</v>
      </c>
      <c r="F99" s="65"/>
      <c r="G99" s="66">
        <f t="shared" si="2"/>
        <v>0</v>
      </c>
    </row>
    <row r="100" spans="1:7" ht="39">
      <c r="A100" s="33">
        <v>2</v>
      </c>
      <c r="B100" s="67" t="s">
        <v>81</v>
      </c>
      <c r="C100" s="80" t="s">
        <v>192</v>
      </c>
      <c r="D100" s="35" t="s">
        <v>69</v>
      </c>
      <c r="E100" s="48">
        <v>18</v>
      </c>
      <c r="F100" s="65"/>
      <c r="G100" s="66">
        <f t="shared" si="2"/>
        <v>0</v>
      </c>
    </row>
    <row r="101" spans="1:7" ht="46.5" customHeight="1">
      <c r="A101" s="33">
        <v>3</v>
      </c>
      <c r="B101" s="34" t="s">
        <v>82</v>
      </c>
      <c r="C101" s="80" t="s">
        <v>148</v>
      </c>
      <c r="D101" s="35" t="s">
        <v>69</v>
      </c>
      <c r="E101" s="48">
        <v>96</v>
      </c>
      <c r="F101" s="65"/>
      <c r="G101" s="66">
        <f t="shared" si="2"/>
        <v>0</v>
      </c>
    </row>
    <row r="102" spans="1:7" ht="50.25" customHeight="1">
      <c r="A102" s="33">
        <v>4</v>
      </c>
      <c r="B102" s="34" t="s">
        <v>83</v>
      </c>
      <c r="C102" s="80" t="s">
        <v>149</v>
      </c>
      <c r="D102" s="35" t="s">
        <v>69</v>
      </c>
      <c r="E102" s="48">
        <v>128</v>
      </c>
      <c r="F102" s="65"/>
      <c r="G102" s="66">
        <f t="shared" si="2"/>
        <v>0</v>
      </c>
    </row>
    <row r="103" spans="1:7" ht="66.75" customHeight="1">
      <c r="A103" s="33">
        <v>5</v>
      </c>
      <c r="B103" s="34" t="s">
        <v>84</v>
      </c>
      <c r="C103" s="80" t="s">
        <v>150</v>
      </c>
      <c r="D103" s="35" t="s">
        <v>69</v>
      </c>
      <c r="E103" s="48">
        <v>76</v>
      </c>
      <c r="F103" s="65"/>
      <c r="G103" s="66">
        <f t="shared" si="2"/>
        <v>0</v>
      </c>
    </row>
    <row r="104" spans="1:7" ht="67.5" customHeight="1">
      <c r="A104" s="33">
        <v>6</v>
      </c>
      <c r="B104" s="34" t="s">
        <v>85</v>
      </c>
      <c r="C104" s="80" t="s">
        <v>151</v>
      </c>
      <c r="D104" s="68" t="s">
        <v>69</v>
      </c>
      <c r="E104" s="66">
        <v>90</v>
      </c>
      <c r="F104" s="65"/>
      <c r="G104" s="66">
        <f t="shared" si="2"/>
        <v>0</v>
      </c>
    </row>
    <row r="105" spans="1:7" ht="119.25" customHeight="1">
      <c r="A105" s="63">
        <v>7</v>
      </c>
      <c r="B105" s="62" t="s">
        <v>86</v>
      </c>
      <c r="C105" s="80" t="s">
        <v>152</v>
      </c>
      <c r="D105" s="61" t="s">
        <v>203</v>
      </c>
      <c r="E105" s="62">
        <v>15</v>
      </c>
      <c r="F105" s="62"/>
      <c r="G105" s="62">
        <f t="shared" si="2"/>
        <v>0</v>
      </c>
    </row>
    <row r="106" spans="1:7" ht="39">
      <c r="A106" s="63">
        <v>8</v>
      </c>
      <c r="B106" s="62" t="s">
        <v>87</v>
      </c>
      <c r="C106" s="62" t="s">
        <v>153</v>
      </c>
      <c r="D106" s="61" t="s">
        <v>69</v>
      </c>
      <c r="E106" s="62">
        <v>18</v>
      </c>
      <c r="F106" s="64"/>
      <c r="G106" s="64">
        <f t="shared" si="2"/>
        <v>0</v>
      </c>
    </row>
    <row r="107" spans="1:7" ht="39">
      <c r="A107" s="3" t="s">
        <v>0</v>
      </c>
      <c r="B107" s="4" t="s">
        <v>7</v>
      </c>
      <c r="C107" s="4" t="s">
        <v>207</v>
      </c>
      <c r="D107" s="5" t="s">
        <v>219</v>
      </c>
      <c r="E107" s="5" t="s">
        <v>199</v>
      </c>
      <c r="F107" s="5" t="s">
        <v>200</v>
      </c>
      <c r="G107" s="5" t="s">
        <v>201</v>
      </c>
    </row>
    <row r="108" spans="1:7" ht="111.75" customHeight="1">
      <c r="A108" s="63">
        <v>9</v>
      </c>
      <c r="B108" s="79" t="s">
        <v>232</v>
      </c>
      <c r="C108" s="79" t="s">
        <v>154</v>
      </c>
      <c r="D108" s="125"/>
      <c r="E108" s="125"/>
      <c r="F108" s="125"/>
      <c r="G108" s="125"/>
    </row>
    <row r="109" spans="1:7" ht="12.75">
      <c r="A109" s="63"/>
      <c r="B109" s="79" t="s">
        <v>70</v>
      </c>
      <c r="C109" s="85" t="s">
        <v>155</v>
      </c>
      <c r="D109" s="126"/>
      <c r="E109" s="126"/>
      <c r="F109" s="126"/>
      <c r="G109" s="126"/>
    </row>
    <row r="110" spans="1:7" ht="26.25">
      <c r="A110" s="63"/>
      <c r="B110" s="78" t="s">
        <v>71</v>
      </c>
      <c r="C110" s="85" t="s">
        <v>156</v>
      </c>
      <c r="D110" s="126"/>
      <c r="E110" s="126"/>
      <c r="F110" s="126"/>
      <c r="G110" s="126"/>
    </row>
    <row r="111" spans="1:7" ht="12.75">
      <c r="A111" s="63"/>
      <c r="B111" s="62" t="s">
        <v>72</v>
      </c>
      <c r="C111" s="80" t="s">
        <v>193</v>
      </c>
      <c r="D111" s="126"/>
      <c r="E111" s="126"/>
      <c r="F111" s="126"/>
      <c r="G111" s="126"/>
    </row>
    <row r="112" spans="1:7" ht="12.75">
      <c r="A112" s="63"/>
      <c r="B112" s="62" t="s">
        <v>73</v>
      </c>
      <c r="C112" s="80" t="s">
        <v>194</v>
      </c>
      <c r="D112" s="126"/>
      <c r="E112" s="126"/>
      <c r="F112" s="126"/>
      <c r="G112" s="126"/>
    </row>
    <row r="113" spans="1:7" ht="12.75">
      <c r="A113" s="63"/>
      <c r="B113" s="62" t="s">
        <v>74</v>
      </c>
      <c r="C113" s="80" t="s">
        <v>195</v>
      </c>
      <c r="D113" s="126"/>
      <c r="E113" s="126"/>
      <c r="F113" s="126"/>
      <c r="G113" s="126"/>
    </row>
    <row r="114" spans="1:7" ht="12.75">
      <c r="A114" s="63"/>
      <c r="B114" s="62" t="s">
        <v>75</v>
      </c>
      <c r="C114" s="80" t="s">
        <v>196</v>
      </c>
      <c r="D114" s="126"/>
      <c r="E114" s="126"/>
      <c r="F114" s="126"/>
      <c r="G114" s="126"/>
    </row>
    <row r="115" spans="1:7" ht="26.25">
      <c r="A115" s="63"/>
      <c r="B115" s="62" t="s">
        <v>76</v>
      </c>
      <c r="C115" s="80" t="s">
        <v>197</v>
      </c>
      <c r="D115" s="126"/>
      <c r="E115" s="126"/>
      <c r="F115" s="126"/>
      <c r="G115" s="126"/>
    </row>
    <row r="116" spans="1:7" ht="26.25">
      <c r="A116" s="63"/>
      <c r="B116" s="62" t="s">
        <v>77</v>
      </c>
      <c r="C116" s="80" t="s">
        <v>157</v>
      </c>
      <c r="D116" s="126"/>
      <c r="E116" s="126"/>
      <c r="F116" s="126"/>
      <c r="G116" s="126"/>
    </row>
    <row r="117" spans="1:7" ht="26.25">
      <c r="A117" s="63"/>
      <c r="B117" s="62" t="s">
        <v>233</v>
      </c>
      <c r="C117" s="62" t="s">
        <v>158</v>
      </c>
      <c r="D117" s="127"/>
      <c r="E117" s="127"/>
      <c r="F117" s="127"/>
      <c r="G117" s="127"/>
    </row>
    <row r="118" spans="1:7" ht="12.75">
      <c r="A118" s="63"/>
      <c r="B118" s="62" t="s">
        <v>78</v>
      </c>
      <c r="C118" s="62" t="s">
        <v>159</v>
      </c>
      <c r="D118" s="61" t="s">
        <v>203</v>
      </c>
      <c r="E118" s="62">
        <v>1</v>
      </c>
      <c r="F118" s="64"/>
      <c r="G118" s="64">
        <f>AVERAGE(E118*F118)</f>
        <v>0</v>
      </c>
    </row>
    <row r="119" spans="1:7" ht="158.25">
      <c r="A119" s="63">
        <v>10</v>
      </c>
      <c r="B119" s="60" t="s">
        <v>98</v>
      </c>
      <c r="C119" s="60" t="s">
        <v>234</v>
      </c>
      <c r="D119" s="94" t="s">
        <v>216</v>
      </c>
      <c r="E119" s="95">
        <v>18</v>
      </c>
      <c r="F119" s="95"/>
      <c r="G119" s="95"/>
    </row>
    <row r="120" spans="1:7" ht="51.75" customHeight="1">
      <c r="A120" s="75">
        <v>11</v>
      </c>
      <c r="B120" s="62" t="s">
        <v>99</v>
      </c>
      <c r="C120" s="62" t="s">
        <v>160</v>
      </c>
      <c r="D120" s="117" t="s">
        <v>203</v>
      </c>
      <c r="E120" s="99">
        <v>14</v>
      </c>
      <c r="F120" s="128"/>
      <c r="G120" s="123">
        <f>AVERAGE(E120*F120)</f>
        <v>0</v>
      </c>
    </row>
    <row r="121" spans="1:7" ht="202.5" customHeight="1">
      <c r="A121" s="52"/>
      <c r="B121" s="34" t="s">
        <v>88</v>
      </c>
      <c r="C121" s="62" t="s">
        <v>161</v>
      </c>
      <c r="D121" s="119"/>
      <c r="E121" s="101"/>
      <c r="F121" s="129"/>
      <c r="G121" s="124">
        <f>AVERAGE(E121*F121)</f>
        <v>0</v>
      </c>
    </row>
    <row r="122" spans="1:7" ht="105">
      <c r="A122" s="70">
        <v>12</v>
      </c>
      <c r="B122" s="76" t="s">
        <v>105</v>
      </c>
      <c r="C122" s="76" t="s">
        <v>162</v>
      </c>
      <c r="D122" s="69" t="s">
        <v>203</v>
      </c>
      <c r="E122" s="69">
        <v>14</v>
      </c>
      <c r="F122" s="69"/>
      <c r="G122" s="69">
        <f>AVERAGE(E122*F122)</f>
        <v>0</v>
      </c>
    </row>
    <row r="123" spans="1:7" ht="15" customHeight="1">
      <c r="A123" s="52"/>
      <c r="B123" s="113" t="s">
        <v>210</v>
      </c>
      <c r="C123" s="113"/>
      <c r="D123" s="113"/>
      <c r="E123" s="92"/>
      <c r="F123" s="93"/>
      <c r="G123" s="53">
        <f>SUM(G95:G122)</f>
        <v>0</v>
      </c>
    </row>
    <row r="127" spans="1:7" ht="13.5">
      <c r="A127" s="69"/>
      <c r="B127" s="130" t="s">
        <v>100</v>
      </c>
      <c r="C127" s="131"/>
      <c r="D127" s="131"/>
      <c r="E127" s="131"/>
      <c r="F127" s="131"/>
      <c r="G127" s="132"/>
    </row>
    <row r="128" spans="1:7" ht="13.5">
      <c r="A128" s="69"/>
      <c r="B128" s="77"/>
      <c r="C128" s="86"/>
      <c r="D128" s="130"/>
      <c r="E128" s="131"/>
      <c r="F128" s="131"/>
      <c r="G128" s="132"/>
    </row>
    <row r="129" spans="1:7" ht="13.5">
      <c r="A129" s="69"/>
      <c r="B129" s="77" t="s">
        <v>8</v>
      </c>
      <c r="C129" s="86" t="s">
        <v>211</v>
      </c>
      <c r="D129" s="110">
        <f>G89</f>
        <v>0</v>
      </c>
      <c r="E129" s="111"/>
      <c r="F129" s="111"/>
      <c r="G129" s="112"/>
    </row>
    <row r="130" spans="1:7" ht="13.5">
      <c r="A130" s="69"/>
      <c r="B130" s="77" t="s">
        <v>101</v>
      </c>
      <c r="C130" s="86" t="s">
        <v>212</v>
      </c>
      <c r="D130" s="110">
        <f>G123</f>
        <v>0</v>
      </c>
      <c r="E130" s="111"/>
      <c r="F130" s="111"/>
      <c r="G130" s="112"/>
    </row>
    <row r="131" spans="1:7" ht="13.5">
      <c r="A131" s="69"/>
      <c r="B131" s="77" t="s">
        <v>104</v>
      </c>
      <c r="C131" s="86" t="s">
        <v>213</v>
      </c>
      <c r="D131" s="110">
        <f>SUM(D129:D130)</f>
        <v>0</v>
      </c>
      <c r="E131" s="111"/>
      <c r="F131" s="111"/>
      <c r="G131" s="112"/>
    </row>
    <row r="132" spans="1:7" ht="13.5">
      <c r="A132" s="69"/>
      <c r="B132" s="77" t="s">
        <v>102</v>
      </c>
      <c r="C132" s="86" t="s">
        <v>214</v>
      </c>
      <c r="D132" s="120">
        <f>D131*0.18</f>
        <v>0</v>
      </c>
      <c r="E132" s="121"/>
      <c r="F132" s="121"/>
      <c r="G132" s="122"/>
    </row>
    <row r="133" spans="1:7" ht="13.5">
      <c r="A133" s="69"/>
      <c r="B133" s="77" t="s">
        <v>103</v>
      </c>
      <c r="C133" s="86" t="s">
        <v>215</v>
      </c>
      <c r="D133" s="110">
        <f>SUM(D131:D132)</f>
        <v>0</v>
      </c>
      <c r="E133" s="111"/>
      <c r="F133" s="111"/>
      <c r="G133" s="112"/>
    </row>
    <row r="134" spans="1:7" ht="13.5">
      <c r="A134" s="69"/>
      <c r="B134" s="77"/>
      <c r="C134" s="86"/>
      <c r="D134" s="130"/>
      <c r="E134" s="131"/>
      <c r="F134" s="131"/>
      <c r="G134" s="132"/>
    </row>
  </sheetData>
  <sheetProtection/>
  <mergeCells count="33">
    <mergeCell ref="G14:G39"/>
    <mergeCell ref="B127:G127"/>
    <mergeCell ref="D129:G129"/>
    <mergeCell ref="D120:D121"/>
    <mergeCell ref="E120:E121"/>
    <mergeCell ref="F120:F121"/>
    <mergeCell ref="D134:G134"/>
    <mergeCell ref="D128:G128"/>
    <mergeCell ref="D7:D8"/>
    <mergeCell ref="E7:E8"/>
    <mergeCell ref="F7:F8"/>
    <mergeCell ref="G7:G8"/>
    <mergeCell ref="F14:F39"/>
    <mergeCell ref="B90:G90"/>
    <mergeCell ref="D40:D42"/>
    <mergeCell ref="E40:E42"/>
    <mergeCell ref="D132:G132"/>
    <mergeCell ref="D133:G133"/>
    <mergeCell ref="G120:G121"/>
    <mergeCell ref="F108:F117"/>
    <mergeCell ref="G108:G117"/>
    <mergeCell ref="D108:D117"/>
    <mergeCell ref="E108:E117"/>
    <mergeCell ref="F40:F42"/>
    <mergeCell ref="D14:D39"/>
    <mergeCell ref="E14:E39"/>
    <mergeCell ref="A1:G1"/>
    <mergeCell ref="B5:G5"/>
    <mergeCell ref="D131:G131"/>
    <mergeCell ref="B89:D89"/>
    <mergeCell ref="B123:D123"/>
    <mergeCell ref="D130:G130"/>
    <mergeCell ref="G40:G42"/>
  </mergeCells>
  <printOptions/>
  <pageMargins left="0.7480314960629921" right="0.7480314960629921" top="0.984251968503937" bottom="0.984251968503937" header="0.5118110236220472" footer="0.5118110236220472"/>
  <pageSetup firstPageNumber="30" useFirstPageNumber="1" horizontalDpi="600" verticalDpi="600" orientation="portrait" paperSize="9" scale="72" r:id="rId1"/>
  <headerFooter alignWithMargins="0">
    <oddFooter>&amp;R&amp;P</oddFooter>
  </headerFooter>
  <rowBreaks count="6" manualBreakCount="6">
    <brk id="11" max="5" man="1"/>
    <brk id="45" max="5" man="1"/>
    <brk id="74" max="5" man="1"/>
    <brk id="89" max="5" man="1"/>
    <brk id="106" max="5" man="1"/>
    <brk id="1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Mirko Popovski</dc:creator>
  <cp:keywords/>
  <dc:description/>
  <cp:lastModifiedBy>Gordana Postruzin</cp:lastModifiedBy>
  <cp:lastPrinted>2013-05-05T10:48:35Z</cp:lastPrinted>
  <dcterms:created xsi:type="dcterms:W3CDTF">2008-12-24T14:09:54Z</dcterms:created>
  <dcterms:modified xsi:type="dcterms:W3CDTF">2013-06-28T07:21:19Z</dcterms:modified>
  <cp:category/>
  <cp:version/>
  <cp:contentType/>
  <cp:contentStatus/>
</cp:coreProperties>
</file>